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1840" windowHeight="12300" tabRatio="690"/>
  </bookViews>
  <sheets>
    <sheet name="Home" sheetId="10" r:id="rId1"/>
    <sheet name="Q3 2018" sheetId="1" r:id="rId2"/>
    <sheet name="FY 2018" sheetId="7" r:id="rId3"/>
    <sheet name="FY 2019" sheetId="25" r:id="rId4"/>
    <sheet name="FY 2020" sheetId="30" r:id="rId5"/>
    <sheet name="FY 2021" sheetId="32" r:id="rId6"/>
    <sheet name="Participants" sheetId="11" r:id="rId7"/>
    <sheet name="Rebased FY 2017" sheetId="34" r:id="rId8"/>
    <sheet name="Represented operating stats" sheetId="35" r:id="rId9"/>
    <sheet name="Definitions" sheetId="31"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Order1" hidden="1">0</definedName>
    <definedName name="app">[1]Input!$B$12</definedName>
    <definedName name="application">[2]Control!$C$20</definedName>
    <definedName name="Bahamas" localSheetId="8">#REF!</definedName>
    <definedName name="Bahamas">#REF!</definedName>
    <definedName name="Barbados" localSheetId="8">#REF!</definedName>
    <definedName name="Barbados">#REF!</definedName>
    <definedName name="Belgium" localSheetId="8">#REF!</definedName>
    <definedName name="Belgium">#REF!</definedName>
    <definedName name="Broker_Name">'[3]Analyst Expectations'!$B$95:$B$123</definedName>
    <definedName name="Chile" localSheetId="8">#REF!</definedName>
    <definedName name="Chile">#REF!</definedName>
    <definedName name="colour_choice" localSheetId="8">#REF!</definedName>
    <definedName name="colour_choice">#REF!</definedName>
    <definedName name="colour_master" localSheetId="8">#REF!</definedName>
    <definedName name="colour_master">#REF!</definedName>
    <definedName name="comp1_scenario" localSheetId="8">#REF!</definedName>
    <definedName name="comp1_scenario">#REF!</definedName>
    <definedName name="comp1_scenario_header">[4]Control!$J$23</definedName>
    <definedName name="comp1_scenario_name" localSheetId="8">#REF!</definedName>
    <definedName name="comp1_scenario_name">#REF!</definedName>
    <definedName name="comp1_scenario_year">[5]Control!$H$23</definedName>
    <definedName name="comp2_scenario" localSheetId="8">#REF!</definedName>
    <definedName name="comp2_scenario">#REF!</definedName>
    <definedName name="comp2_scenario_header">[5]Control!$J$25</definedName>
    <definedName name="comp2_scenario_name" localSheetId="8">#REF!</definedName>
    <definedName name="comp2_scenario_name">#REF!</definedName>
    <definedName name="compscen">[2]Control!$C$27</definedName>
    <definedName name="Current_recommendation">'[3]Analyst Expectations'!$D$95:$D$111</definedName>
    <definedName name="currentperiod">[2]Control!$N$16</definedName>
    <definedName name="currentyear">[2]Control!$C$23</definedName>
    <definedName name="date_today" localSheetId="8">#REF!</definedName>
    <definedName name="date_today">#REF!</definedName>
    <definedName name="default_detail_notation" localSheetId="8">#REF!</definedName>
    <definedName name="default_detail_notation">#REF!</definedName>
    <definedName name="default_notation" localSheetId="8">#REF!</definedName>
    <definedName name="default_notation">#REF!</definedName>
    <definedName name="E2E_PPT_1" localSheetId="8">#REF!</definedName>
    <definedName name="E2E_PPT_1">#REF!</definedName>
    <definedName name="E2E_PPT_2" localSheetId="8">#REF!</definedName>
    <definedName name="E2E_PPT_2">#REF!</definedName>
    <definedName name="E2E_PPT_3" localSheetId="8">#REF!</definedName>
    <definedName name="E2E_PPT_3">#REF!</definedName>
    <definedName name="E2E_PPT_4" localSheetId="8">#REF!</definedName>
    <definedName name="E2E_PPT_4">#REF!</definedName>
    <definedName name="E2E_PPT_5" localSheetId="8">#REF!</definedName>
    <definedName name="E2E_PPT_5">#REF!</definedName>
    <definedName name="eeee">[6]Input!$G$2</definedName>
    <definedName name="eeeee">[6]Input!$B$12</definedName>
    <definedName name="entity_currency" localSheetId="8">#REF!</definedName>
    <definedName name="entity_currency">#REF!</definedName>
    <definedName name="EntityLC">[2]Control!$C$17</definedName>
    <definedName name="ev.Calculation" hidden="1">-4105</definedName>
    <definedName name="ev.Initialized" hidden="1">FALSE</definedName>
    <definedName name="fc_scenario" localSheetId="8">#REF!</definedName>
    <definedName name="fc_scenario">#REF!</definedName>
    <definedName name="fc_scenario_name" localSheetId="8">#REF!</definedName>
    <definedName name="fc_scenario_name">#REF!</definedName>
    <definedName name="flash_index_start" localSheetId="8">#REF!</definedName>
    <definedName name="flash_index_start">#REF!</definedName>
    <definedName name="hn.ModelVersion" hidden="1">1</definedName>
    <definedName name="hn.NoUpload" hidden="1">0</definedName>
    <definedName name="Jamaica" localSheetId="8">#REF!</definedName>
    <definedName name="Jamaica">#REF!</definedName>
    <definedName name="list_month" localSheetId="8">#REF!</definedName>
    <definedName name="list_month">#REF!</definedName>
    <definedName name="list_scenario" localSheetId="8">#REF!</definedName>
    <definedName name="list_scenario">#REF!</definedName>
    <definedName name="month_name_table" localSheetId="8">#REF!</definedName>
    <definedName name="month_name_table">#REF!</definedName>
    <definedName name="nn">[7]Input!$B$12</definedName>
    <definedName name="notation" localSheetId="8">#REF!</definedName>
    <definedName name="notation">#REF!</definedName>
    <definedName name="notation_choice" localSheetId="8">#REF!</definedName>
    <definedName name="notation_choice">#REF!</definedName>
    <definedName name="Notation_CostPerFTE" localSheetId="8">#REF!</definedName>
    <definedName name="Notation_CostPerFTE">#REF!</definedName>
    <definedName name="notation_details" localSheetId="8">#REF!</definedName>
    <definedName name="notation_details">#REF!</definedName>
    <definedName name="Other" localSheetId="8">#REF!</definedName>
    <definedName name="Other">#REF!</definedName>
    <definedName name="otherdims">[1]Input!$B$17</definedName>
    <definedName name="Panama" localSheetId="8">#REF!</definedName>
    <definedName name="Panama">#REF!</definedName>
    <definedName name="per">[1]Input!$G$2</definedName>
    <definedName name="period_header_table" localSheetId="8">#REF!</definedName>
    <definedName name="period_header_table">#REF!</definedName>
    <definedName name="period_number" localSheetId="8">#REF!</definedName>
    <definedName name="period_number">#REF!</definedName>
    <definedName name="ppt_App_Labour" localSheetId="8">#REF!</definedName>
    <definedName name="ppt_App_Labour">#REF!</definedName>
    <definedName name="ppt_CAR_B2B1" localSheetId="8">#REF!</definedName>
    <definedName name="ppt_CAR_B2B1">#REF!</definedName>
    <definedName name="ppt_CAR_B2B2" localSheetId="8">#REF!</definedName>
    <definedName name="ppt_CAR_B2B2">#REF!</definedName>
    <definedName name="ppt_CAR_CAC_SAC" localSheetId="8">#REF!</definedName>
    <definedName name="ppt_CAR_CAC_SAC">#REF!</definedName>
    <definedName name="ppt_CAR_Capex" localSheetId="8">#REF!</definedName>
    <definedName name="ppt_CAR_Capex">#REF!</definedName>
    <definedName name="ppt_CAR_CapexSC" localSheetId="8">#REF!</definedName>
    <definedName name="ppt_CAR_CapexSC">#REF!</definedName>
    <definedName name="ppt_CAR_E2E1" localSheetId="8">#REF!</definedName>
    <definedName name="ppt_CAR_E2E1">#REF!</definedName>
    <definedName name="ppt_CAR_E2E2" localSheetId="8">#REF!</definedName>
    <definedName name="ppt_CAR_E2E2">#REF!</definedName>
    <definedName name="ppt_CAR_E2E3" localSheetId="8">#REF!</definedName>
    <definedName name="ppt_CAR_E2E3">#REF!</definedName>
    <definedName name="ppt_CAR_GP" localSheetId="8">#REF!</definedName>
    <definedName name="ppt_CAR_GP">#REF!</definedName>
    <definedName name="ppt_CAR_Index" localSheetId="8">#REF!</definedName>
    <definedName name="ppt_CAR_Index">#REF!</definedName>
    <definedName name="ppt_CAR_IndirectSC" localSheetId="8">#REF!</definedName>
    <definedName name="ppt_CAR_IndirectSC">#REF!</definedName>
    <definedName name="ppt_CAR_KPI1" localSheetId="8">#REF!</definedName>
    <definedName name="ppt_CAR_KPI1">#REF!</definedName>
    <definedName name="ppt_CAR_KPI2" localSheetId="8">#REF!</definedName>
    <definedName name="ppt_CAR_KPI2">#REF!</definedName>
    <definedName name="ppt_CAR_Labour" localSheetId="8">#REF!</definedName>
    <definedName name="ppt_CAR_Labour">#REF!</definedName>
    <definedName name="ppt_CAR_Matrix_Comm_SC_E2E" localSheetId="8">#REF!</definedName>
    <definedName name="ppt_CAR_Matrix_Comm_SC_E2E">#REF!</definedName>
    <definedName name="ppt_CAR_Matrix_Fin_SC_E2E" localSheetId="8">#REF!</definedName>
    <definedName name="ppt_CAR_Matrix_Fin_SC_E2E">#REF!</definedName>
    <definedName name="ppt_CAR_Matrix_Mgt_SC_E2E" localSheetId="8">#REF!</definedName>
    <definedName name="ppt_CAR_Matrix_Mgt_SC_E2E">#REF!</definedName>
    <definedName name="ppt_CAR_Matrix_TI_SC_E2E" localSheetId="8">#REF!</definedName>
    <definedName name="ppt_CAR_Matrix_TI_SC_E2E">#REF!</definedName>
    <definedName name="ppt_CAR_MatrixSC_E2E_Abs" localSheetId="8">#REF!</definedName>
    <definedName name="ppt_CAR_MatrixSC_E2E_Abs">#REF!</definedName>
    <definedName name="ppt_CAR_MatrixSC_E2E_Comp" localSheetId="8">#REF!</definedName>
    <definedName name="ppt_CAR_MatrixSC_E2E_Comp">#REF!</definedName>
    <definedName name="ppt_CAR_Mobile" localSheetId="8">#REF!</definedName>
    <definedName name="ppt_CAR_Mobile">#REF!</definedName>
    <definedName name="ppt_CAR_Overview" localSheetId="8">#REF!</definedName>
    <definedName name="ppt_CAR_Overview">#REF!</definedName>
    <definedName name="ppt_CAR_PEtable1" localSheetId="8">#REF!</definedName>
    <definedName name="ppt_CAR_PEtable1">#REF!</definedName>
    <definedName name="ppt_CAR_PEtable2" localSheetId="8">#REF!</definedName>
    <definedName name="ppt_CAR_PEtable2">#REF!</definedName>
    <definedName name="ppt_CAR_PnLbyFunction" localSheetId="8">#REF!</definedName>
    <definedName name="ppt_CAR_PnLbyFunction">#REF!</definedName>
    <definedName name="ppt_CAR_Resi" localSheetId="8">#REF!</definedName>
    <definedName name="ppt_CAR_Resi">#REF!</definedName>
    <definedName name="ppt_CAR_Revenue" localSheetId="8">#REF!</definedName>
    <definedName name="ppt_CAR_Revenue">#REF!</definedName>
    <definedName name="ppt_CAR_SC_Buckets1" localSheetId="8">#REF!</definedName>
    <definedName name="ppt_CAR_SC_Buckets1">#REF!</definedName>
    <definedName name="ppt_CAR_SC_Buckets2" localSheetId="8">#REF!</definedName>
    <definedName name="ppt_CAR_SC_Buckets2">#REF!</definedName>
    <definedName name="ppt_CAR_SC_Buckets3" localSheetId="8">#REF!</definedName>
    <definedName name="ppt_CAR_SC_Buckets3">#REF!</definedName>
    <definedName name="ppt_CAR_SC_ByType" localSheetId="8">#REF!</definedName>
    <definedName name="ppt_CAR_SC_ByType">#REF!</definedName>
    <definedName name="ppt_CAR_SC_Summary" localSheetId="8">#REF!</definedName>
    <definedName name="ppt_CAR_SC_Summary">#REF!</definedName>
    <definedName name="ppt_CAR_Stats" localSheetId="8">#REF!</definedName>
    <definedName name="ppt_CAR_Stats">#REF!</definedName>
    <definedName name="ppt_CAR_WC_FCF" localSheetId="8">#REF!</definedName>
    <definedName name="ppt_CAR_WC_FCF">#REF!</definedName>
    <definedName name="ppt_macro_book_num_divisions" localSheetId="8">#REF!</definedName>
    <definedName name="ppt_macro_book_num_divisions">#REF!</definedName>
    <definedName name="ppt_macro_book_table" localSheetId="8">#REF!</definedName>
    <definedName name="ppt_macro_book_table">#REF!</definedName>
    <definedName name="ppt_macro_fast" localSheetId="8">#REF!</definedName>
    <definedName name="ppt_macro_fast">#REF!</definedName>
    <definedName name="ppt_macro_filename" localSheetId="8">#REF!</definedName>
    <definedName name="ppt_macro_filename">#REF!</definedName>
    <definedName name="ppt_macro_footer" localSheetId="8">#REF!</definedName>
    <definedName name="ppt_macro_footer">#REF!</definedName>
    <definedName name="ppt_macro_mark_table_start" localSheetId="8">#REF!</definedName>
    <definedName name="ppt_macro_mark_table_start">#REF!</definedName>
    <definedName name="ppt_macro_output_dir" localSheetId="8">#REF!</definedName>
    <definedName name="ppt_macro_output_dir">#REF!</definedName>
    <definedName name="ppt_macro_report_list" localSheetId="8">#REF!</definedName>
    <definedName name="ppt_macro_report_list">#REF!</definedName>
    <definedName name="ppt_macro_selected_report" localSheetId="8">#REF!</definedName>
    <definedName name="ppt_macro_selected_report">#REF!</definedName>
    <definedName name="ppt_macro_slidenum" localSheetId="8">#REF!</definedName>
    <definedName name="ppt_macro_slidenum">#REF!</definedName>
    <definedName name="ppt_macro_subtitle" localSheetId="8">#REF!</definedName>
    <definedName name="ppt_macro_subtitle">#REF!</definedName>
    <definedName name="ppt_macro_table_length" localSheetId="8">#REF!</definedName>
    <definedName name="ppt_macro_table_length">#REF!</definedName>
    <definedName name="ppt_macro_title" localSheetId="8">#REF!</definedName>
    <definedName name="ppt_macro_title">#REF!</definedName>
    <definedName name="ppt_macro_upd_filename" localSheetId="8">#REF!</definedName>
    <definedName name="ppt_macro_upd_filename">#REF!</definedName>
    <definedName name="ppt_macro_upd_mark_table_start" localSheetId="8">#REF!</definedName>
    <definedName name="ppt_macro_upd_mark_table_start">#REF!</definedName>
    <definedName name="ppt_macro_upd_path" localSheetId="8">#REF!</definedName>
    <definedName name="ppt_macro_upd_path">#REF!</definedName>
    <definedName name="PR" localSheetId="8">#REF!</definedName>
    <definedName name="PR">#REF!</definedName>
    <definedName name="_xlnm.Print_Area" localSheetId="9">Definitions!$B$1:$C$31</definedName>
    <definedName name="_xlnm.Print_Area" localSheetId="2">'FY 2018'!$A$1:$R$80</definedName>
    <definedName name="_xlnm.Print_Area" localSheetId="3">'FY 2019'!$A$1:$E$78</definedName>
    <definedName name="_xlnm.Print_Area" localSheetId="4">'FY 2020'!$A$1:$H$78</definedName>
    <definedName name="_xlnm.Print_Area" localSheetId="5">'FY 2021'!$A$1:$H$78</definedName>
    <definedName name="_xlnm.Print_Area" localSheetId="0">Home!$A$1:$Z$49</definedName>
    <definedName name="_xlnm.Print_Area" localSheetId="6">Participants!$A$1:$I$44</definedName>
    <definedName name="_xlnm.Print_Area" localSheetId="1">'Q3 2018'!$A$1:$M$88</definedName>
    <definedName name="_xlnm.Print_Area" localSheetId="7">'Rebased FY 2017'!$A$1:$X$49</definedName>
    <definedName name="_xlnm.Print_Area" localSheetId="8">'Represented operating stats'!$A$1:$K$54</definedName>
    <definedName name="py_scenario" localSheetId="8">#REF!</definedName>
    <definedName name="py_scenario">#REF!</definedName>
    <definedName name="py_scenario_header">[4]Control!$J$21</definedName>
    <definedName name="py_scenario_name" localSheetId="8">#REF!</definedName>
    <definedName name="py_scenario_name">#REF!</definedName>
    <definedName name="py_scenario_year">[5]Control!$H$21</definedName>
    <definedName name="Q2_2017">Home!$C$15</definedName>
    <definedName name="scen">[2]Control!$C$26</definedName>
    <definedName name="scenario">[1]Input!$B$15</definedName>
    <definedName name="selected_colour" localSheetId="8">#REF!</definedName>
    <definedName name="selected_colour">#REF!</definedName>
    <definedName name="selected_currency" localSheetId="8">#REF!</definedName>
    <definedName name="selected_currency">#REF!</definedName>
    <definedName name="selected_entity" localSheetId="8">#REF!</definedName>
    <definedName name="selected_entity">#REF!</definedName>
    <definedName name="selected_entity_name" localSheetId="8">#REF!</definedName>
    <definedName name="selected_entity_name">#REF!</definedName>
    <definedName name="selected_month_name" localSheetId="8">#REF!</definedName>
    <definedName name="selected_month_name">#REF!</definedName>
    <definedName name="selected_period" localSheetId="8">#REF!</definedName>
    <definedName name="selected_period">#REF!</definedName>
    <definedName name="selected_year" localSheetId="8">#REF!</definedName>
    <definedName name="selected_year">#REF!</definedName>
    <definedName name="show_period" localSheetId="8">#REF!</definedName>
    <definedName name="show_period">#REF!</definedName>
    <definedName name="Token.Range.CPY">'[8]Retrieve USGaap'!$V$7</definedName>
    <definedName name="Trinidad" localSheetId="8">#REF!</definedName>
    <definedName name="Trinidad">#REF!</definedName>
    <definedName name="value">[2]Control!$C$21</definedName>
    <definedName name="Valueinput">[2]Control!$C$22</definedName>
    <definedName name="year">[1]Input!$F$2</definedName>
    <definedName name="Z_7C9E29D9_3A08_4D32_96E6_FCF857FB58DC_.wvu.PrintArea" localSheetId="2" hidden="1">'FY 2018'!$B$2:$J$69</definedName>
    <definedName name="Z_7C9E29D9_3A08_4D32_96E6_FCF857FB58DC_.wvu.PrintArea" localSheetId="3" hidden="1">'FY 2019'!$B$2:$B$70</definedName>
    <definedName name="Z_7C9E29D9_3A08_4D32_96E6_FCF857FB58DC_.wvu.PrintArea" localSheetId="4" hidden="1">'FY 2020'!$B$2:$D$70</definedName>
    <definedName name="Z_7C9E29D9_3A08_4D32_96E6_FCF857FB58DC_.wvu.PrintArea" localSheetId="5" hidden="1">'FY 2021'!$B$2:$D$70</definedName>
    <definedName name="Z_7C9E29D9_3A08_4D32_96E6_FCF857FB58DC_.wvu.PrintArea" localSheetId="6" hidden="1">Participants!$B$2:$C$25</definedName>
    <definedName name="Z_7C9E29D9_3A08_4D32_96E6_FCF857FB58DC_.wvu.PrintArea" localSheetId="1" hidden="1">'Q3 2018'!$B$2:$F$70</definedName>
  </definedNames>
  <calcPr calcId="162913"/>
  <customWorkbookViews>
    <customWorkbookView name="csluijs - Personal View" guid="{7C9E29D9-3A08-4D32-96E6-FCF857FB58DC}" mergeInterval="0" personalView="1" maximized="1" windowWidth="1071" windowHeight="808" activeSheetId="1"/>
  </customWorkbookViews>
  <fileRecoveryPr repairLoad="1"/>
</workbook>
</file>

<file path=xl/calcChain.xml><?xml version="1.0" encoding="utf-8"?>
<calcChain xmlns="http://schemas.openxmlformats.org/spreadsheetml/2006/main">
  <c r="H6" i="35"/>
  <c r="J6"/>
  <c r="H7"/>
  <c r="J7"/>
  <c r="H8"/>
  <c r="J8"/>
  <c r="H9"/>
  <c r="J9"/>
  <c r="H11"/>
  <c r="J11"/>
  <c r="H13"/>
  <c r="J13"/>
  <c r="H15"/>
  <c r="J15"/>
  <c r="H16"/>
  <c r="J16"/>
  <c r="H17"/>
  <c r="J17"/>
  <c r="H19"/>
  <c r="J19"/>
  <c r="H21"/>
  <c r="J21"/>
  <c r="H23"/>
  <c r="J23"/>
  <c r="H24"/>
  <c r="J24"/>
  <c r="H25"/>
  <c r="J25"/>
  <c r="H27"/>
  <c r="J27"/>
  <c r="H29"/>
  <c r="J29"/>
  <c r="H31"/>
  <c r="J31"/>
  <c r="G32"/>
  <c r="H32"/>
  <c r="I32"/>
  <c r="J32"/>
  <c r="H33"/>
  <c r="J33"/>
  <c r="H34"/>
  <c r="J34"/>
  <c r="H35"/>
  <c r="J35"/>
  <c r="H36"/>
  <c r="J36"/>
  <c r="H37"/>
  <c r="J37"/>
  <c r="H38"/>
  <c r="J38"/>
  <c r="H39"/>
  <c r="J39"/>
  <c r="H40"/>
  <c r="J40"/>
  <c r="H41"/>
  <c r="J41"/>
  <c r="H42"/>
  <c r="J42"/>
  <c r="H43"/>
  <c r="J43"/>
  <c r="C44"/>
  <c r="D44"/>
  <c r="E44"/>
  <c r="H44"/>
  <c r="J44"/>
  <c r="B45"/>
  <c r="C45"/>
  <c r="D45"/>
  <c r="E45"/>
  <c r="H45"/>
  <c r="J45"/>
  <c r="H46"/>
  <c r="J46"/>
  <c r="H47"/>
  <c r="J47"/>
  <c r="H48"/>
  <c r="J48"/>
  <c r="H50"/>
  <c r="J50"/>
  <c r="H52"/>
  <c r="J52"/>
  <c r="C15" i="32" l="1"/>
  <c r="E15"/>
  <c r="F15"/>
  <c r="G15"/>
  <c r="C16"/>
  <c r="E16"/>
  <c r="F16"/>
  <c r="G16"/>
  <c r="C17"/>
  <c r="E17"/>
  <c r="F17"/>
  <c r="G17"/>
  <c r="C18"/>
  <c r="E18"/>
  <c r="F18"/>
  <c r="G18"/>
  <c r="C19"/>
  <c r="E19"/>
  <c r="F19"/>
  <c r="G19"/>
  <c r="C20"/>
  <c r="E20"/>
  <c r="F20"/>
  <c r="G20"/>
  <c r="C21"/>
  <c r="E21"/>
  <c r="F21"/>
  <c r="G21"/>
  <c r="C22"/>
  <c r="E22"/>
  <c r="F22"/>
  <c r="G22"/>
  <c r="C23"/>
  <c r="E23"/>
  <c r="F23"/>
  <c r="G23"/>
  <c r="C24"/>
  <c r="E24"/>
  <c r="F24"/>
  <c r="G24"/>
  <c r="C25"/>
  <c r="E25"/>
  <c r="F25"/>
  <c r="G25"/>
  <c r="C26"/>
  <c r="E26"/>
  <c r="F26"/>
  <c r="G26"/>
  <c r="C27"/>
  <c r="E27"/>
  <c r="F27"/>
  <c r="G27"/>
  <c r="C28"/>
  <c r="E28"/>
  <c r="F28"/>
  <c r="G28"/>
  <c r="C29"/>
  <c r="E29"/>
  <c r="F29"/>
  <c r="G29"/>
  <c r="C30"/>
  <c r="E30"/>
  <c r="F30"/>
  <c r="G30"/>
  <c r="C31"/>
  <c r="E31"/>
  <c r="F31"/>
  <c r="G31"/>
  <c r="C32"/>
  <c r="E32"/>
  <c r="F32"/>
  <c r="G32"/>
  <c r="C33"/>
  <c r="E33"/>
  <c r="F33"/>
  <c r="G33"/>
  <c r="C34"/>
  <c r="E34"/>
  <c r="F34"/>
  <c r="G34"/>
  <c r="C35"/>
  <c r="E35"/>
  <c r="F35"/>
  <c r="G35"/>
  <c r="C36"/>
  <c r="E36"/>
  <c r="F36"/>
  <c r="G36"/>
  <c r="C37"/>
  <c r="E37"/>
  <c r="F37"/>
  <c r="G37"/>
  <c r="C38"/>
  <c r="E38"/>
  <c r="F38"/>
  <c r="G38"/>
  <c r="C39"/>
  <c r="E39"/>
  <c r="F39"/>
  <c r="G39"/>
  <c r="C40"/>
  <c r="E40"/>
  <c r="G40"/>
  <c r="C41"/>
  <c r="E41"/>
  <c r="G41"/>
  <c r="C42"/>
  <c r="E42"/>
  <c r="G42"/>
  <c r="C43"/>
  <c r="E43"/>
  <c r="G43"/>
  <c r="C44"/>
  <c r="E44"/>
  <c r="G44"/>
  <c r="C45"/>
  <c r="E45"/>
  <c r="G45"/>
  <c r="C46"/>
  <c r="E46"/>
  <c r="G46"/>
  <c r="C47"/>
  <c r="E47"/>
  <c r="G47"/>
  <c r="C48"/>
  <c r="E48"/>
  <c r="G48"/>
  <c r="C49"/>
  <c r="E49"/>
  <c r="G49"/>
  <c r="C50"/>
  <c r="E50"/>
  <c r="G50"/>
  <c r="C51"/>
  <c r="E51"/>
  <c r="G51"/>
  <c r="C52"/>
  <c r="E52"/>
  <c r="G52"/>
  <c r="C53"/>
  <c r="E53"/>
  <c r="G53"/>
  <c r="C63"/>
  <c r="E63"/>
  <c r="G63"/>
  <c r="C67"/>
  <c r="E67"/>
  <c r="G67"/>
  <c r="C68"/>
  <c r="E68"/>
  <c r="G68"/>
  <c r="C69"/>
  <c r="E69"/>
  <c r="G69"/>
  <c r="C70"/>
  <c r="E70"/>
  <c r="G70"/>
  <c r="C71"/>
  <c r="E71"/>
  <c r="G71"/>
  <c r="C72"/>
  <c r="E72"/>
  <c r="G72"/>
  <c r="C73"/>
  <c r="E73"/>
  <c r="G73"/>
  <c r="E74"/>
  <c r="G74"/>
  <c r="C75"/>
  <c r="E75"/>
  <c r="G75"/>
  <c r="C76"/>
  <c r="E76"/>
  <c r="G76"/>
  <c r="C79"/>
  <c r="D79"/>
  <c r="E79"/>
  <c r="G79"/>
  <c r="C80"/>
  <c r="D80"/>
  <c r="E80"/>
  <c r="G80"/>
  <c r="C81"/>
  <c r="D81"/>
  <c r="E81"/>
  <c r="F81"/>
  <c r="G81"/>
  <c r="C82"/>
  <c r="D82"/>
  <c r="E82"/>
  <c r="F82"/>
  <c r="G82"/>
  <c r="E14"/>
  <c r="F14"/>
  <c r="G14"/>
  <c r="C14"/>
  <c r="C15" i="30"/>
  <c r="E15"/>
  <c r="F15"/>
  <c r="G15"/>
  <c r="H15"/>
  <c r="C16"/>
  <c r="E16"/>
  <c r="F16"/>
  <c r="G16"/>
  <c r="H16"/>
  <c r="C17"/>
  <c r="E17"/>
  <c r="F17"/>
  <c r="G17"/>
  <c r="H17"/>
  <c r="C18"/>
  <c r="E18"/>
  <c r="F18"/>
  <c r="G18"/>
  <c r="H18"/>
  <c r="C19"/>
  <c r="E19"/>
  <c r="F19"/>
  <c r="G19"/>
  <c r="H19"/>
  <c r="C20"/>
  <c r="E20"/>
  <c r="F20"/>
  <c r="G20"/>
  <c r="H20"/>
  <c r="C21"/>
  <c r="E21"/>
  <c r="F21"/>
  <c r="G21"/>
  <c r="H21"/>
  <c r="C22"/>
  <c r="E22"/>
  <c r="F22"/>
  <c r="G22"/>
  <c r="H22"/>
  <c r="C23"/>
  <c r="E23"/>
  <c r="F23"/>
  <c r="G23"/>
  <c r="H23"/>
  <c r="C24"/>
  <c r="E24"/>
  <c r="F24"/>
  <c r="G24"/>
  <c r="H24"/>
  <c r="C25"/>
  <c r="E25"/>
  <c r="F25"/>
  <c r="G25"/>
  <c r="H25"/>
  <c r="C26"/>
  <c r="E26"/>
  <c r="F26"/>
  <c r="G26"/>
  <c r="H26"/>
  <c r="C27"/>
  <c r="E27"/>
  <c r="F27"/>
  <c r="G27"/>
  <c r="H27"/>
  <c r="C28"/>
  <c r="E28"/>
  <c r="F28"/>
  <c r="G28"/>
  <c r="H28"/>
  <c r="C29"/>
  <c r="E29"/>
  <c r="F29"/>
  <c r="G29"/>
  <c r="H29"/>
  <c r="C30"/>
  <c r="E30"/>
  <c r="F30"/>
  <c r="G30"/>
  <c r="H30"/>
  <c r="C31"/>
  <c r="E31"/>
  <c r="F31"/>
  <c r="G31"/>
  <c r="H31"/>
  <c r="C32"/>
  <c r="E32"/>
  <c r="F32"/>
  <c r="G32"/>
  <c r="H32"/>
  <c r="C33"/>
  <c r="E33"/>
  <c r="F33"/>
  <c r="G33"/>
  <c r="H33"/>
  <c r="C34"/>
  <c r="E34"/>
  <c r="F34"/>
  <c r="G34"/>
  <c r="H34"/>
  <c r="C35"/>
  <c r="E35"/>
  <c r="F35"/>
  <c r="G35"/>
  <c r="H35"/>
  <c r="C36"/>
  <c r="E36"/>
  <c r="F36"/>
  <c r="G36"/>
  <c r="H36"/>
  <c r="C37"/>
  <c r="E37"/>
  <c r="F37"/>
  <c r="G37"/>
  <c r="H37"/>
  <c r="C38"/>
  <c r="E38"/>
  <c r="F38"/>
  <c r="G38"/>
  <c r="H38"/>
  <c r="C39"/>
  <c r="E39"/>
  <c r="G39"/>
  <c r="H39"/>
  <c r="C40"/>
  <c r="E40"/>
  <c r="G40"/>
  <c r="C41"/>
  <c r="E41"/>
  <c r="G41"/>
  <c r="C42"/>
  <c r="E42"/>
  <c r="G42"/>
  <c r="C43"/>
  <c r="E43"/>
  <c r="G43"/>
  <c r="C44"/>
  <c r="E44"/>
  <c r="G44"/>
  <c r="C45"/>
  <c r="E45"/>
  <c r="G45"/>
  <c r="C46"/>
  <c r="E46"/>
  <c r="G46"/>
  <c r="C47"/>
  <c r="E47"/>
  <c r="G47"/>
  <c r="C48"/>
  <c r="E48"/>
  <c r="G48"/>
  <c r="C49"/>
  <c r="E49"/>
  <c r="G49"/>
  <c r="C50"/>
  <c r="E50"/>
  <c r="G50"/>
  <c r="C51"/>
  <c r="E51"/>
  <c r="G51"/>
  <c r="C52"/>
  <c r="E52"/>
  <c r="G52"/>
  <c r="C53"/>
  <c r="E53"/>
  <c r="G53"/>
  <c r="C54"/>
  <c r="E54"/>
  <c r="G54"/>
  <c r="C55"/>
  <c r="E55"/>
  <c r="G55"/>
  <c r="C56"/>
  <c r="E56"/>
  <c r="G56"/>
  <c r="C57"/>
  <c r="E57"/>
  <c r="G57"/>
  <c r="C58"/>
  <c r="E58"/>
  <c r="G58"/>
  <c r="C59"/>
  <c r="E59"/>
  <c r="G59"/>
  <c r="C60"/>
  <c r="E60"/>
  <c r="G60"/>
  <c r="C61"/>
  <c r="E61"/>
  <c r="G61"/>
  <c r="E62"/>
  <c r="G62"/>
  <c r="C63"/>
  <c r="E63"/>
  <c r="G63"/>
  <c r="C64"/>
  <c r="E64"/>
  <c r="G64"/>
  <c r="C65"/>
  <c r="E65"/>
  <c r="G65"/>
  <c r="C66"/>
  <c r="E66"/>
  <c r="G66"/>
  <c r="C67"/>
  <c r="E67"/>
  <c r="G67"/>
  <c r="C68"/>
  <c r="E68"/>
  <c r="G68"/>
  <c r="C69"/>
  <c r="E69"/>
  <c r="G69"/>
  <c r="C70"/>
  <c r="E70"/>
  <c r="G70"/>
  <c r="C71"/>
  <c r="E71"/>
  <c r="G71"/>
  <c r="E72"/>
  <c r="G72"/>
  <c r="C73"/>
  <c r="E73"/>
  <c r="G73"/>
  <c r="E74"/>
  <c r="G74"/>
  <c r="C75"/>
  <c r="E75"/>
  <c r="G75"/>
  <c r="C76"/>
  <c r="E76"/>
  <c r="G76"/>
  <c r="C77"/>
  <c r="E77"/>
  <c r="G77"/>
  <c r="C78"/>
  <c r="E78"/>
  <c r="G78"/>
  <c r="C79"/>
  <c r="E79"/>
  <c r="G79"/>
  <c r="C80"/>
  <c r="E80"/>
  <c r="G80"/>
  <c r="C81"/>
  <c r="E81"/>
  <c r="G81"/>
  <c r="H81"/>
  <c r="C82"/>
  <c r="E82"/>
  <c r="G82"/>
  <c r="H82"/>
  <c r="E14"/>
  <c r="F14"/>
  <c r="G14"/>
  <c r="H14"/>
  <c r="C14"/>
  <c r="E14" i="1"/>
  <c r="C15" i="25"/>
  <c r="E15"/>
  <c r="F15"/>
  <c r="G15"/>
  <c r="H15"/>
  <c r="C16"/>
  <c r="E16"/>
  <c r="F16"/>
  <c r="G16"/>
  <c r="H16"/>
  <c r="C17"/>
  <c r="E17"/>
  <c r="F17"/>
  <c r="G17"/>
  <c r="H17"/>
  <c r="C18"/>
  <c r="E18"/>
  <c r="F18"/>
  <c r="G18"/>
  <c r="H18"/>
  <c r="C19"/>
  <c r="E19"/>
  <c r="F19"/>
  <c r="G19"/>
  <c r="H19"/>
  <c r="C20"/>
  <c r="E20"/>
  <c r="F20"/>
  <c r="G20"/>
  <c r="H20"/>
  <c r="C21"/>
  <c r="E21"/>
  <c r="F21"/>
  <c r="G21"/>
  <c r="H21"/>
  <c r="C22"/>
  <c r="E22"/>
  <c r="F22"/>
  <c r="G22"/>
  <c r="H22"/>
  <c r="C23"/>
  <c r="E23"/>
  <c r="F23"/>
  <c r="G23"/>
  <c r="H23"/>
  <c r="C24"/>
  <c r="E24"/>
  <c r="F24"/>
  <c r="G24"/>
  <c r="H24"/>
  <c r="C25"/>
  <c r="E25"/>
  <c r="F25"/>
  <c r="G25"/>
  <c r="H25"/>
  <c r="C26"/>
  <c r="E26"/>
  <c r="F26"/>
  <c r="G26"/>
  <c r="H26"/>
  <c r="C27"/>
  <c r="E27"/>
  <c r="F27"/>
  <c r="G27"/>
  <c r="H27"/>
  <c r="C28"/>
  <c r="E28"/>
  <c r="F28"/>
  <c r="G28"/>
  <c r="H28"/>
  <c r="C29"/>
  <c r="E29"/>
  <c r="F29"/>
  <c r="G29"/>
  <c r="H29"/>
  <c r="C30"/>
  <c r="E30"/>
  <c r="F30"/>
  <c r="G30"/>
  <c r="H30"/>
  <c r="C31"/>
  <c r="E31"/>
  <c r="F31"/>
  <c r="G31"/>
  <c r="H31"/>
  <c r="C32"/>
  <c r="E32"/>
  <c r="F32"/>
  <c r="G32"/>
  <c r="H32"/>
  <c r="C33"/>
  <c r="E33"/>
  <c r="F33"/>
  <c r="G33"/>
  <c r="H33"/>
  <c r="C34"/>
  <c r="E34"/>
  <c r="F34"/>
  <c r="G34"/>
  <c r="H34"/>
  <c r="C35"/>
  <c r="E35"/>
  <c r="F35"/>
  <c r="G35"/>
  <c r="H35"/>
  <c r="C36"/>
  <c r="E36"/>
  <c r="F36"/>
  <c r="G36"/>
  <c r="H36"/>
  <c r="C37"/>
  <c r="E37"/>
  <c r="F37"/>
  <c r="G37"/>
  <c r="H37"/>
  <c r="C38"/>
  <c r="E38"/>
  <c r="F38"/>
  <c r="G38"/>
  <c r="H38"/>
  <c r="C39"/>
  <c r="E39"/>
  <c r="F39"/>
  <c r="G39"/>
  <c r="H39"/>
  <c r="C40"/>
  <c r="E40"/>
  <c r="G40"/>
  <c r="C41"/>
  <c r="E41"/>
  <c r="G41"/>
  <c r="C42"/>
  <c r="E42"/>
  <c r="G42"/>
  <c r="C43"/>
  <c r="E43"/>
  <c r="G43"/>
  <c r="C44"/>
  <c r="E44"/>
  <c r="G44"/>
  <c r="C45"/>
  <c r="E45"/>
  <c r="G45"/>
  <c r="C46"/>
  <c r="E46"/>
  <c r="G46"/>
  <c r="C47"/>
  <c r="E47"/>
  <c r="G47"/>
  <c r="C48"/>
  <c r="E48"/>
  <c r="G48"/>
  <c r="C49"/>
  <c r="E49"/>
  <c r="G49"/>
  <c r="C50"/>
  <c r="E50"/>
  <c r="G50"/>
  <c r="C51"/>
  <c r="E51"/>
  <c r="G51"/>
  <c r="C52"/>
  <c r="E52"/>
  <c r="G52"/>
  <c r="C53"/>
  <c r="E53"/>
  <c r="G53"/>
  <c r="C54"/>
  <c r="E54"/>
  <c r="G54"/>
  <c r="C55"/>
  <c r="E55"/>
  <c r="G55"/>
  <c r="E56"/>
  <c r="G56"/>
  <c r="E57"/>
  <c r="G57"/>
  <c r="C58"/>
  <c r="E58"/>
  <c r="G58"/>
  <c r="C59"/>
  <c r="E59"/>
  <c r="G59"/>
  <c r="C60"/>
  <c r="E60"/>
  <c r="G60"/>
  <c r="C61"/>
  <c r="E61"/>
  <c r="G61"/>
  <c r="E62"/>
  <c r="G62"/>
  <c r="C63"/>
  <c r="E63"/>
  <c r="G63"/>
  <c r="C64"/>
  <c r="E64"/>
  <c r="G64"/>
  <c r="C65"/>
  <c r="E65"/>
  <c r="G65"/>
  <c r="C66"/>
  <c r="E66"/>
  <c r="G66"/>
  <c r="C67"/>
  <c r="E67"/>
  <c r="G67"/>
  <c r="C68"/>
  <c r="E68"/>
  <c r="G68"/>
  <c r="C69"/>
  <c r="E69"/>
  <c r="G69"/>
  <c r="C70"/>
  <c r="E70"/>
  <c r="G70"/>
  <c r="C71"/>
  <c r="E71"/>
  <c r="G71"/>
  <c r="C72"/>
  <c r="E72"/>
  <c r="G72"/>
  <c r="C73"/>
  <c r="E73"/>
  <c r="G73"/>
  <c r="E74"/>
  <c r="G74"/>
  <c r="C75"/>
  <c r="E75"/>
  <c r="G75"/>
  <c r="C76"/>
  <c r="E76"/>
  <c r="G76"/>
  <c r="C77"/>
  <c r="E77"/>
  <c r="G77"/>
  <c r="C78"/>
  <c r="E78"/>
  <c r="G78"/>
  <c r="H78"/>
  <c r="C79"/>
  <c r="D79"/>
  <c r="E79"/>
  <c r="F79"/>
  <c r="G79"/>
  <c r="H79"/>
  <c r="C80"/>
  <c r="D80"/>
  <c r="E80"/>
  <c r="F80"/>
  <c r="G80"/>
  <c r="H80"/>
  <c r="C81"/>
  <c r="D81"/>
  <c r="E81"/>
  <c r="F81"/>
  <c r="G81"/>
  <c r="H81"/>
  <c r="C82"/>
  <c r="D82"/>
  <c r="E82"/>
  <c r="F82"/>
  <c r="G82"/>
  <c r="H82"/>
  <c r="E14"/>
  <c r="F14"/>
  <c r="G14"/>
  <c r="H14"/>
  <c r="C14"/>
  <c r="E14" i="7"/>
  <c r="G14"/>
  <c r="H14"/>
  <c r="J14"/>
  <c r="K14"/>
  <c r="M14"/>
  <c r="E15"/>
  <c r="G15"/>
  <c r="H15"/>
  <c r="J15"/>
  <c r="K15"/>
  <c r="M15"/>
  <c r="E16"/>
  <c r="F16"/>
  <c r="G16"/>
  <c r="H16"/>
  <c r="I16"/>
  <c r="J16"/>
  <c r="K16"/>
  <c r="L16"/>
  <c r="M16"/>
  <c r="E17"/>
  <c r="F17"/>
  <c r="G17"/>
  <c r="H17"/>
  <c r="I17"/>
  <c r="J17"/>
  <c r="K17"/>
  <c r="L17"/>
  <c r="M17"/>
  <c r="E18"/>
  <c r="G18"/>
  <c r="H18"/>
  <c r="J18"/>
  <c r="K18"/>
  <c r="M18"/>
  <c r="E19"/>
  <c r="G19"/>
  <c r="H19"/>
  <c r="J19"/>
  <c r="K19"/>
  <c r="M19"/>
  <c r="E20"/>
  <c r="G20"/>
  <c r="H20"/>
  <c r="J20"/>
  <c r="K20"/>
  <c r="M20"/>
  <c r="E21"/>
  <c r="F21"/>
  <c r="G21"/>
  <c r="H21"/>
  <c r="I21"/>
  <c r="J21"/>
  <c r="K21"/>
  <c r="L21"/>
  <c r="M21"/>
  <c r="E22"/>
  <c r="F22"/>
  <c r="G22"/>
  <c r="H22"/>
  <c r="I22"/>
  <c r="J22"/>
  <c r="K22"/>
  <c r="L22"/>
  <c r="M22"/>
  <c r="E23"/>
  <c r="G23"/>
  <c r="H23"/>
  <c r="J23"/>
  <c r="K23"/>
  <c r="M23"/>
  <c r="E24"/>
  <c r="G24"/>
  <c r="H24"/>
  <c r="J24"/>
  <c r="K24"/>
  <c r="M24"/>
  <c r="E25"/>
  <c r="G25"/>
  <c r="H25"/>
  <c r="J25"/>
  <c r="K25"/>
  <c r="M25"/>
  <c r="E26"/>
  <c r="F26"/>
  <c r="G26"/>
  <c r="H26"/>
  <c r="I26"/>
  <c r="J26"/>
  <c r="K26"/>
  <c r="L26"/>
  <c r="M26"/>
  <c r="E27"/>
  <c r="G27"/>
  <c r="H27"/>
  <c r="J27"/>
  <c r="K27"/>
  <c r="M27"/>
  <c r="E28"/>
  <c r="F28"/>
  <c r="G28"/>
  <c r="H28"/>
  <c r="I28"/>
  <c r="J28"/>
  <c r="K28"/>
  <c r="L28"/>
  <c r="M28"/>
  <c r="E29"/>
  <c r="F29"/>
  <c r="G29"/>
  <c r="H29"/>
  <c r="I29"/>
  <c r="J29"/>
  <c r="K29"/>
  <c r="L29"/>
  <c r="M29"/>
  <c r="E30"/>
  <c r="G30"/>
  <c r="H30"/>
  <c r="J30"/>
  <c r="K30"/>
  <c r="M30"/>
  <c r="E31"/>
  <c r="G31"/>
  <c r="H31"/>
  <c r="J31"/>
  <c r="K31"/>
  <c r="M31"/>
  <c r="E32"/>
  <c r="G32"/>
  <c r="H32"/>
  <c r="J32"/>
  <c r="K32"/>
  <c r="M32"/>
  <c r="E33"/>
  <c r="F33"/>
  <c r="G33"/>
  <c r="H33"/>
  <c r="I33"/>
  <c r="J33"/>
  <c r="K33"/>
  <c r="L33"/>
  <c r="M33"/>
  <c r="E34"/>
  <c r="F34"/>
  <c r="G34"/>
  <c r="H34"/>
  <c r="I34"/>
  <c r="J34"/>
  <c r="K34"/>
  <c r="L34"/>
  <c r="M34"/>
  <c r="E35"/>
  <c r="F35"/>
  <c r="G35"/>
  <c r="H35"/>
  <c r="I35"/>
  <c r="J35"/>
  <c r="K35"/>
  <c r="L35"/>
  <c r="M35"/>
  <c r="E36"/>
  <c r="F36"/>
  <c r="G36"/>
  <c r="H36"/>
  <c r="I36"/>
  <c r="J36"/>
  <c r="K36"/>
  <c r="L36"/>
  <c r="M36"/>
  <c r="E37"/>
  <c r="F37"/>
  <c r="G37"/>
  <c r="H37"/>
  <c r="I37"/>
  <c r="J37"/>
  <c r="K37"/>
  <c r="L37"/>
  <c r="M37"/>
  <c r="E38"/>
  <c r="F38"/>
  <c r="G38"/>
  <c r="H38"/>
  <c r="I38"/>
  <c r="J38"/>
  <c r="K38"/>
  <c r="L38"/>
  <c r="M38"/>
  <c r="E39"/>
  <c r="F39"/>
  <c r="G39"/>
  <c r="H39"/>
  <c r="I39"/>
  <c r="J39"/>
  <c r="K39"/>
  <c r="L39"/>
  <c r="M39"/>
  <c r="E40"/>
  <c r="F40"/>
  <c r="G40"/>
  <c r="H40"/>
  <c r="I40"/>
  <c r="J40"/>
  <c r="K40"/>
  <c r="L40"/>
  <c r="M40"/>
  <c r="E41"/>
  <c r="F41"/>
  <c r="G41"/>
  <c r="H41"/>
  <c r="I41"/>
  <c r="J41"/>
  <c r="K41"/>
  <c r="L41"/>
  <c r="M41"/>
  <c r="E42"/>
  <c r="F42"/>
  <c r="G42"/>
  <c r="H42"/>
  <c r="I42"/>
  <c r="J42"/>
  <c r="K42"/>
  <c r="L42"/>
  <c r="M42"/>
  <c r="E43"/>
  <c r="F43"/>
  <c r="G43"/>
  <c r="H43"/>
  <c r="I43"/>
  <c r="J43"/>
  <c r="K43"/>
  <c r="L43"/>
  <c r="M43"/>
  <c r="E44"/>
  <c r="F44"/>
  <c r="G44"/>
  <c r="H44"/>
  <c r="I44"/>
  <c r="J44"/>
  <c r="K44"/>
  <c r="L44"/>
  <c r="M44"/>
  <c r="E45"/>
  <c r="F45"/>
  <c r="G45"/>
  <c r="H45"/>
  <c r="I45"/>
  <c r="J45"/>
  <c r="K45"/>
  <c r="L45"/>
  <c r="M45"/>
  <c r="E46"/>
  <c r="F46"/>
  <c r="G46"/>
  <c r="H46"/>
  <c r="I46"/>
  <c r="J46"/>
  <c r="K46"/>
  <c r="L46"/>
  <c r="M46"/>
  <c r="E47"/>
  <c r="F47"/>
  <c r="G47"/>
  <c r="H47"/>
  <c r="I47"/>
  <c r="J47"/>
  <c r="K47"/>
  <c r="L47"/>
  <c r="M47"/>
  <c r="E48"/>
  <c r="F48"/>
  <c r="G48"/>
  <c r="H48"/>
  <c r="I48"/>
  <c r="J48"/>
  <c r="K48"/>
  <c r="L48"/>
  <c r="M48"/>
  <c r="E49"/>
  <c r="F49"/>
  <c r="G49"/>
  <c r="H49"/>
  <c r="I49"/>
  <c r="J49"/>
  <c r="K49"/>
  <c r="L49"/>
  <c r="M49"/>
  <c r="E50"/>
  <c r="F50"/>
  <c r="G50"/>
  <c r="H50"/>
  <c r="I50"/>
  <c r="J50"/>
  <c r="K50"/>
  <c r="L50"/>
  <c r="M50"/>
  <c r="E51"/>
  <c r="F51"/>
  <c r="G51"/>
  <c r="H51"/>
  <c r="I51"/>
  <c r="J51"/>
  <c r="K51"/>
  <c r="L51"/>
  <c r="M51"/>
  <c r="E52"/>
  <c r="F52"/>
  <c r="G52"/>
  <c r="H52"/>
  <c r="I52"/>
  <c r="J52"/>
  <c r="K52"/>
  <c r="M52"/>
  <c r="G53"/>
  <c r="J53"/>
  <c r="M53"/>
  <c r="G54"/>
  <c r="J54"/>
  <c r="M54"/>
  <c r="G55"/>
  <c r="J55"/>
  <c r="M55"/>
  <c r="G56"/>
  <c r="J56"/>
  <c r="M56"/>
  <c r="G57"/>
  <c r="J57"/>
  <c r="M57"/>
  <c r="G58"/>
  <c r="J58"/>
  <c r="M58"/>
  <c r="G59"/>
  <c r="J59"/>
  <c r="M59"/>
  <c r="G60"/>
  <c r="J60"/>
  <c r="M60"/>
  <c r="G61"/>
  <c r="J61"/>
  <c r="M61"/>
  <c r="E62"/>
  <c r="G62"/>
  <c r="H62"/>
  <c r="J62"/>
  <c r="K62"/>
  <c r="M62"/>
  <c r="G63"/>
  <c r="J63"/>
  <c r="M63"/>
  <c r="G64"/>
  <c r="J64"/>
  <c r="M64"/>
  <c r="G65"/>
  <c r="J65"/>
  <c r="M65"/>
  <c r="E66"/>
  <c r="G66"/>
  <c r="H66"/>
  <c r="J66"/>
  <c r="K66"/>
  <c r="M66"/>
  <c r="E67"/>
  <c r="G67"/>
  <c r="H67"/>
  <c r="J67"/>
  <c r="K67"/>
  <c r="M67"/>
  <c r="E68"/>
  <c r="F68"/>
  <c r="G68"/>
  <c r="H68"/>
  <c r="I68"/>
  <c r="J68"/>
  <c r="K68"/>
  <c r="L68"/>
  <c r="M68"/>
  <c r="E69"/>
  <c r="F69"/>
  <c r="G69"/>
  <c r="H69"/>
  <c r="I69"/>
  <c r="J69"/>
  <c r="K69"/>
  <c r="L69"/>
  <c r="M69"/>
  <c r="E70"/>
  <c r="F70"/>
  <c r="G70"/>
  <c r="H70"/>
  <c r="I70"/>
  <c r="J70"/>
  <c r="K70"/>
  <c r="L70"/>
  <c r="M70"/>
  <c r="E71"/>
  <c r="F71"/>
  <c r="G71"/>
  <c r="H71"/>
  <c r="I71"/>
  <c r="J71"/>
  <c r="K71"/>
  <c r="L71"/>
  <c r="M71"/>
  <c r="E72"/>
  <c r="F72"/>
  <c r="G72"/>
  <c r="H72"/>
  <c r="I72"/>
  <c r="J72"/>
  <c r="K72"/>
  <c r="L72"/>
  <c r="M72"/>
  <c r="E73"/>
  <c r="F73"/>
  <c r="G73"/>
  <c r="H73"/>
  <c r="I73"/>
  <c r="J73"/>
  <c r="K73"/>
  <c r="L73"/>
  <c r="M73"/>
  <c r="E74"/>
  <c r="F74"/>
  <c r="G74"/>
  <c r="H74"/>
  <c r="I74"/>
  <c r="J74"/>
  <c r="K74"/>
  <c r="L74"/>
  <c r="M74"/>
  <c r="E75"/>
  <c r="F75"/>
  <c r="G75"/>
  <c r="H75"/>
  <c r="I75"/>
  <c r="J75"/>
  <c r="K75"/>
  <c r="L75"/>
  <c r="M75"/>
  <c r="E76"/>
  <c r="F76"/>
  <c r="G76"/>
  <c r="H76"/>
  <c r="I76"/>
  <c r="J76"/>
  <c r="K76"/>
  <c r="L76"/>
  <c r="M76"/>
  <c r="E77"/>
  <c r="F77"/>
  <c r="G77"/>
  <c r="H77"/>
  <c r="I77"/>
  <c r="J77"/>
  <c r="K77"/>
  <c r="L77"/>
  <c r="M77"/>
  <c r="E78"/>
  <c r="F78"/>
  <c r="G78"/>
  <c r="H78"/>
  <c r="I78"/>
  <c r="J78"/>
  <c r="K78"/>
  <c r="L78"/>
  <c r="M78"/>
  <c r="E79"/>
  <c r="F79"/>
  <c r="G79"/>
  <c r="H79"/>
  <c r="I79"/>
  <c r="J79"/>
  <c r="K79"/>
  <c r="L79"/>
  <c r="M79"/>
  <c r="E80"/>
  <c r="F80"/>
  <c r="G80"/>
  <c r="H80"/>
  <c r="I80"/>
  <c r="J80"/>
  <c r="K80"/>
  <c r="L80"/>
  <c r="M80"/>
  <c r="E81"/>
  <c r="F81"/>
  <c r="G81"/>
  <c r="H81"/>
  <c r="I81"/>
  <c r="J81"/>
  <c r="K81"/>
  <c r="L81"/>
  <c r="M81"/>
  <c r="G13"/>
  <c r="H13"/>
  <c r="J13"/>
  <c r="K13"/>
  <c r="M13"/>
  <c r="E13"/>
  <c r="D39"/>
  <c r="D40"/>
  <c r="D41"/>
  <c r="D42"/>
  <c r="D43"/>
  <c r="D44"/>
  <c r="D45"/>
  <c r="D46"/>
  <c r="D47"/>
  <c r="D48"/>
  <c r="D49"/>
  <c r="D50"/>
  <c r="D51"/>
  <c r="D52"/>
  <c r="D57"/>
  <c r="C16"/>
  <c r="C17"/>
  <c r="C21"/>
  <c r="C22"/>
  <c r="C26"/>
  <c r="C28"/>
  <c r="C29"/>
  <c r="C33"/>
  <c r="C34"/>
  <c r="C35"/>
  <c r="C36"/>
  <c r="C37"/>
  <c r="C38"/>
  <c r="C39"/>
  <c r="C40"/>
  <c r="C41"/>
  <c r="C42"/>
  <c r="C43"/>
  <c r="C44"/>
  <c r="C45"/>
  <c r="C46"/>
  <c r="C47"/>
  <c r="C48"/>
  <c r="C49"/>
  <c r="C50"/>
  <c r="C51"/>
  <c r="C52"/>
  <c r="C53"/>
  <c r="C54"/>
  <c r="C55"/>
  <c r="C56"/>
  <c r="C57"/>
  <c r="C58"/>
  <c r="C59"/>
  <c r="C60"/>
  <c r="C61"/>
  <c r="C62"/>
  <c r="C63"/>
  <c r="C64"/>
  <c r="C65"/>
  <c r="C66"/>
  <c r="C67"/>
  <c r="C68"/>
  <c r="C69"/>
  <c r="C70"/>
  <c r="C71"/>
  <c r="C72"/>
  <c r="C73"/>
  <c r="C74"/>
  <c r="C75"/>
  <c r="C76"/>
  <c r="C77"/>
  <c r="C78"/>
  <c r="C79"/>
  <c r="C80"/>
  <c r="C81"/>
  <c r="D40" i="1"/>
  <c r="D41"/>
  <c r="D42"/>
  <c r="D43"/>
  <c r="D44"/>
  <c r="D45"/>
  <c r="D46"/>
  <c r="D47"/>
  <c r="D48"/>
  <c r="D49"/>
  <c r="D50"/>
  <c r="D51"/>
  <c r="D52"/>
  <c r="D53"/>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60"/>
  <c r="C61"/>
  <c r="C62"/>
  <c r="C63"/>
  <c r="C64"/>
  <c r="C65"/>
  <c r="C66"/>
  <c r="C67"/>
  <c r="C68"/>
  <c r="C69"/>
  <c r="C70"/>
  <c r="C71"/>
  <c r="C72"/>
  <c r="C73"/>
  <c r="C74"/>
  <c r="C75"/>
  <c r="C76"/>
  <c r="C77"/>
  <c r="C78"/>
  <c r="C79"/>
  <c r="C80"/>
  <c r="C81"/>
  <c r="C82"/>
  <c r="C14"/>
  <c r="M42" l="1"/>
  <c r="M43"/>
  <c r="M46"/>
  <c r="M47"/>
  <c r="M50"/>
  <c r="M51"/>
  <c r="J69"/>
  <c r="I69"/>
  <c r="L69"/>
  <c r="H69"/>
  <c r="M69"/>
  <c r="E15"/>
  <c r="F15"/>
  <c r="G15"/>
  <c r="H15"/>
  <c r="I15"/>
  <c r="J15"/>
  <c r="K15"/>
  <c r="L15"/>
  <c r="M15"/>
  <c r="E16"/>
  <c r="F16"/>
  <c r="G16"/>
  <c r="H16"/>
  <c r="I16"/>
  <c r="J16"/>
  <c r="K16"/>
  <c r="L16"/>
  <c r="M16"/>
  <c r="E17"/>
  <c r="F17"/>
  <c r="G17"/>
  <c r="H17"/>
  <c r="I17"/>
  <c r="J17"/>
  <c r="K17"/>
  <c r="L17"/>
  <c r="M17"/>
  <c r="E18"/>
  <c r="F18"/>
  <c r="G18"/>
  <c r="H18"/>
  <c r="I18"/>
  <c r="J18"/>
  <c r="K18"/>
  <c r="L18"/>
  <c r="M18"/>
  <c r="E19"/>
  <c r="F19"/>
  <c r="G19"/>
  <c r="H19"/>
  <c r="I19"/>
  <c r="J19"/>
  <c r="K19"/>
  <c r="L19"/>
  <c r="M19"/>
  <c r="E20"/>
  <c r="F20"/>
  <c r="G20"/>
  <c r="H20"/>
  <c r="I20"/>
  <c r="J20"/>
  <c r="K20"/>
  <c r="L20"/>
  <c r="M20"/>
  <c r="E21"/>
  <c r="F21"/>
  <c r="G21"/>
  <c r="H21"/>
  <c r="I21"/>
  <c r="J21"/>
  <c r="K21"/>
  <c r="L21"/>
  <c r="M21"/>
  <c r="E22"/>
  <c r="F22"/>
  <c r="G22"/>
  <c r="H22"/>
  <c r="I22"/>
  <c r="J22"/>
  <c r="K22"/>
  <c r="L22"/>
  <c r="M22"/>
  <c r="E23"/>
  <c r="F23"/>
  <c r="G23"/>
  <c r="H23"/>
  <c r="I23"/>
  <c r="J23"/>
  <c r="K23"/>
  <c r="L23"/>
  <c r="M23"/>
  <c r="E24"/>
  <c r="F24"/>
  <c r="G24"/>
  <c r="H24"/>
  <c r="I24"/>
  <c r="J24"/>
  <c r="K24"/>
  <c r="L24"/>
  <c r="M24"/>
  <c r="E25"/>
  <c r="F25"/>
  <c r="G25"/>
  <c r="H25"/>
  <c r="I25"/>
  <c r="J25"/>
  <c r="K25"/>
  <c r="L25"/>
  <c r="M25"/>
  <c r="E26"/>
  <c r="F26"/>
  <c r="G26"/>
  <c r="H26"/>
  <c r="I26"/>
  <c r="J26"/>
  <c r="K26"/>
  <c r="L26"/>
  <c r="M26"/>
  <c r="E27"/>
  <c r="F27"/>
  <c r="G27"/>
  <c r="H27"/>
  <c r="I27"/>
  <c r="J27"/>
  <c r="K27"/>
  <c r="L27"/>
  <c r="M27"/>
  <c r="E28"/>
  <c r="F28"/>
  <c r="G28"/>
  <c r="H28"/>
  <c r="I28"/>
  <c r="J28"/>
  <c r="K28"/>
  <c r="L28"/>
  <c r="M28"/>
  <c r="E29"/>
  <c r="F29"/>
  <c r="G29"/>
  <c r="H29"/>
  <c r="I29"/>
  <c r="J29"/>
  <c r="K29"/>
  <c r="L29"/>
  <c r="M29"/>
  <c r="E30"/>
  <c r="F30"/>
  <c r="G30"/>
  <c r="H30"/>
  <c r="I30"/>
  <c r="J30"/>
  <c r="K30"/>
  <c r="L30"/>
  <c r="M30"/>
  <c r="E31"/>
  <c r="F31"/>
  <c r="G31"/>
  <c r="H31"/>
  <c r="I31"/>
  <c r="J31"/>
  <c r="K31"/>
  <c r="L31"/>
  <c r="M31"/>
  <c r="E32"/>
  <c r="F32"/>
  <c r="G32"/>
  <c r="H32"/>
  <c r="I32"/>
  <c r="J32"/>
  <c r="K32"/>
  <c r="L32"/>
  <c r="M32"/>
  <c r="E33"/>
  <c r="F33"/>
  <c r="G33"/>
  <c r="H33"/>
  <c r="I33"/>
  <c r="J33"/>
  <c r="K33"/>
  <c r="L33"/>
  <c r="M33"/>
  <c r="E34"/>
  <c r="F34"/>
  <c r="G34"/>
  <c r="H34"/>
  <c r="I34"/>
  <c r="J34"/>
  <c r="K34"/>
  <c r="L34"/>
  <c r="M34"/>
  <c r="E35"/>
  <c r="F35"/>
  <c r="G35"/>
  <c r="H35"/>
  <c r="I35"/>
  <c r="J35"/>
  <c r="K35"/>
  <c r="L35"/>
  <c r="M35"/>
  <c r="E36"/>
  <c r="F36"/>
  <c r="G36"/>
  <c r="H36"/>
  <c r="I36"/>
  <c r="J36"/>
  <c r="K36"/>
  <c r="L36"/>
  <c r="M36"/>
  <c r="E37"/>
  <c r="F37"/>
  <c r="G37"/>
  <c r="H37"/>
  <c r="I37"/>
  <c r="J37"/>
  <c r="K37"/>
  <c r="L37"/>
  <c r="M37"/>
  <c r="E38"/>
  <c r="F38"/>
  <c r="G38"/>
  <c r="H38"/>
  <c r="I38"/>
  <c r="J38"/>
  <c r="K38"/>
  <c r="L38"/>
  <c r="M38"/>
  <c r="E39"/>
  <c r="F39"/>
  <c r="G39"/>
  <c r="H39"/>
  <c r="I39"/>
  <c r="J39"/>
  <c r="K39"/>
  <c r="L39"/>
  <c r="M39"/>
  <c r="E40"/>
  <c r="F40"/>
  <c r="G40"/>
  <c r="H40"/>
  <c r="I40"/>
  <c r="J40"/>
  <c r="K40"/>
  <c r="L40"/>
  <c r="M40"/>
  <c r="E41"/>
  <c r="F41"/>
  <c r="G41"/>
  <c r="H41"/>
  <c r="I41"/>
  <c r="J41"/>
  <c r="K41"/>
  <c r="L41"/>
  <c r="M41"/>
  <c r="E42"/>
  <c r="F42"/>
  <c r="G42"/>
  <c r="H42"/>
  <c r="I42"/>
  <c r="J42"/>
  <c r="K42"/>
  <c r="L42"/>
  <c r="E43"/>
  <c r="F43"/>
  <c r="G43"/>
  <c r="H43"/>
  <c r="I43"/>
  <c r="J43"/>
  <c r="K43"/>
  <c r="L43"/>
  <c r="E44"/>
  <c r="F44"/>
  <c r="G44"/>
  <c r="H44"/>
  <c r="I44"/>
  <c r="J44"/>
  <c r="K44"/>
  <c r="L44"/>
  <c r="M44"/>
  <c r="E45"/>
  <c r="F45"/>
  <c r="G45"/>
  <c r="H45"/>
  <c r="I45"/>
  <c r="J45"/>
  <c r="K45"/>
  <c r="L45"/>
  <c r="M45"/>
  <c r="E46"/>
  <c r="F46"/>
  <c r="G46"/>
  <c r="H46"/>
  <c r="I46"/>
  <c r="J46"/>
  <c r="K46"/>
  <c r="L46"/>
  <c r="E47"/>
  <c r="F47"/>
  <c r="G47"/>
  <c r="H47"/>
  <c r="I47"/>
  <c r="J47"/>
  <c r="K47"/>
  <c r="L47"/>
  <c r="E48"/>
  <c r="F48"/>
  <c r="G48"/>
  <c r="H48"/>
  <c r="I48"/>
  <c r="J48"/>
  <c r="K48"/>
  <c r="L48"/>
  <c r="M48"/>
  <c r="E49"/>
  <c r="F49"/>
  <c r="G49"/>
  <c r="H49"/>
  <c r="I49"/>
  <c r="J49"/>
  <c r="K49"/>
  <c r="L49"/>
  <c r="M49"/>
  <c r="E50"/>
  <c r="F50"/>
  <c r="G50"/>
  <c r="H50"/>
  <c r="I50"/>
  <c r="J50"/>
  <c r="K50"/>
  <c r="L50"/>
  <c r="E51"/>
  <c r="F51"/>
  <c r="G51"/>
  <c r="H51"/>
  <c r="I51"/>
  <c r="J51"/>
  <c r="K51"/>
  <c r="L51"/>
  <c r="E52"/>
  <c r="F52"/>
  <c r="G52"/>
  <c r="H52"/>
  <c r="I52"/>
  <c r="J52"/>
  <c r="K52"/>
  <c r="L52"/>
  <c r="M52"/>
  <c r="E53"/>
  <c r="F53"/>
  <c r="G53"/>
  <c r="H53"/>
  <c r="I53"/>
  <c r="J53"/>
  <c r="K53"/>
  <c r="L53"/>
  <c r="M53"/>
  <c r="G54"/>
  <c r="J54"/>
  <c r="M54"/>
  <c r="G55"/>
  <c r="J55"/>
  <c r="M55"/>
  <c r="G56"/>
  <c r="J56"/>
  <c r="M56"/>
  <c r="G57"/>
  <c r="J57"/>
  <c r="M57"/>
  <c r="G58"/>
  <c r="J58"/>
  <c r="M58"/>
  <c r="G59"/>
  <c r="J59"/>
  <c r="M59"/>
  <c r="G60"/>
  <c r="J60"/>
  <c r="M60"/>
  <c r="G61"/>
  <c r="J61"/>
  <c r="M61"/>
  <c r="G62"/>
  <c r="J62"/>
  <c r="M62"/>
  <c r="E63"/>
  <c r="G63"/>
  <c r="H63"/>
  <c r="J63"/>
  <c r="K63"/>
  <c r="M63"/>
  <c r="G64"/>
  <c r="J64"/>
  <c r="M64"/>
  <c r="G65"/>
  <c r="J65"/>
  <c r="M65"/>
  <c r="G66"/>
  <c r="J66"/>
  <c r="M66"/>
  <c r="E67"/>
  <c r="G67"/>
  <c r="H67"/>
  <c r="J67"/>
  <c r="K67"/>
  <c r="M67"/>
  <c r="E68"/>
  <c r="F68"/>
  <c r="G68"/>
  <c r="H68"/>
  <c r="I68"/>
  <c r="J68"/>
  <c r="K68"/>
  <c r="L68"/>
  <c r="M68"/>
  <c r="E69"/>
  <c r="G69"/>
  <c r="K69"/>
  <c r="E70"/>
  <c r="F70"/>
  <c r="G70"/>
  <c r="H70"/>
  <c r="I70"/>
  <c r="J70"/>
  <c r="K70"/>
  <c r="L70"/>
  <c r="M70"/>
  <c r="E71"/>
  <c r="F71"/>
  <c r="G71"/>
  <c r="I71"/>
  <c r="J71"/>
  <c r="K71"/>
  <c r="L71"/>
  <c r="M71"/>
  <c r="E72"/>
  <c r="F72"/>
  <c r="G72"/>
  <c r="H72"/>
  <c r="I72"/>
  <c r="J72"/>
  <c r="K72"/>
  <c r="L72"/>
  <c r="M72"/>
  <c r="E73"/>
  <c r="F73"/>
  <c r="G73"/>
  <c r="H73"/>
  <c r="I73"/>
  <c r="J73"/>
  <c r="K73"/>
  <c r="L73"/>
  <c r="M73"/>
  <c r="E74"/>
  <c r="F74"/>
  <c r="G74"/>
  <c r="H74"/>
  <c r="I74"/>
  <c r="J74"/>
  <c r="K74"/>
  <c r="L74"/>
  <c r="M74"/>
  <c r="E75"/>
  <c r="F75"/>
  <c r="G75"/>
  <c r="H75"/>
  <c r="I75"/>
  <c r="J75"/>
  <c r="K75"/>
  <c r="L75"/>
  <c r="M75"/>
  <c r="E76"/>
  <c r="F76"/>
  <c r="G76"/>
  <c r="H76"/>
  <c r="I76"/>
  <c r="J76"/>
  <c r="K76"/>
  <c r="L76"/>
  <c r="M76"/>
  <c r="E77"/>
  <c r="F77"/>
  <c r="G77"/>
  <c r="H77"/>
  <c r="I77"/>
  <c r="J77"/>
  <c r="K77"/>
  <c r="L77"/>
  <c r="M77"/>
  <c r="F78"/>
  <c r="G78"/>
  <c r="I78"/>
  <c r="J78"/>
  <c r="L78"/>
  <c r="M78"/>
  <c r="E79"/>
  <c r="F79"/>
  <c r="G79"/>
  <c r="H79"/>
  <c r="I79"/>
  <c r="J79"/>
  <c r="K79"/>
  <c r="L79"/>
  <c r="M79"/>
  <c r="E80"/>
  <c r="F80"/>
  <c r="G80"/>
  <c r="H80"/>
  <c r="I80"/>
  <c r="J80"/>
  <c r="K80"/>
  <c r="L80"/>
  <c r="M80"/>
  <c r="E81"/>
  <c r="F81"/>
  <c r="G81"/>
  <c r="H81"/>
  <c r="I81"/>
  <c r="J81"/>
  <c r="K81"/>
  <c r="L81"/>
  <c r="M81"/>
  <c r="E82"/>
  <c r="F82"/>
  <c r="G82"/>
  <c r="H82"/>
  <c r="I82"/>
  <c r="J82"/>
  <c r="K82"/>
  <c r="L82"/>
  <c r="M82"/>
  <c r="F14"/>
  <c r="G14"/>
  <c r="H14"/>
  <c r="I14"/>
  <c r="J14"/>
  <c r="K14"/>
  <c r="L14"/>
  <c r="M14"/>
  <c r="G78" i="32" l="1"/>
  <c r="E78"/>
  <c r="G77"/>
  <c r="E77"/>
  <c r="G66"/>
  <c r="E66"/>
  <c r="G65"/>
  <c r="E65"/>
  <c r="G64"/>
  <c r="E64"/>
  <c r="G62"/>
  <c r="E62"/>
  <c r="G61"/>
  <c r="E61"/>
  <c r="G60"/>
  <c r="E60"/>
  <c r="G59"/>
  <c r="E59"/>
  <c r="G58"/>
  <c r="E58"/>
  <c r="G57"/>
  <c r="G56"/>
  <c r="E56"/>
  <c r="G55"/>
  <c r="E55"/>
  <c r="G54"/>
  <c r="E54"/>
  <c r="L62" i="7"/>
  <c r="F67"/>
  <c r="L67"/>
  <c r="L66"/>
  <c r="I66"/>
  <c r="F66"/>
  <c r="K65"/>
  <c r="H65"/>
  <c r="K63"/>
  <c r="H63"/>
  <c r="K61"/>
  <c r="H59"/>
  <c r="K58"/>
  <c r="H58"/>
  <c r="K57"/>
  <c r="H57"/>
  <c r="K55"/>
  <c r="H54"/>
  <c r="K53"/>
  <c r="L67" i="1"/>
  <c r="I67"/>
  <c r="F67"/>
  <c r="L63"/>
  <c r="C27" i="7" l="1"/>
  <c r="C20"/>
  <c r="C55" i="32"/>
  <c r="C60"/>
  <c r="C59"/>
  <c r="C66"/>
  <c r="C54"/>
  <c r="C58"/>
  <c r="C65"/>
  <c r="C61"/>
  <c r="C64"/>
  <c r="C78"/>
  <c r="C77"/>
  <c r="L54" i="7"/>
  <c r="K54"/>
  <c r="L64"/>
  <c r="K64"/>
  <c r="E55"/>
  <c r="I56"/>
  <c r="H56"/>
  <c r="E59"/>
  <c r="I60"/>
  <c r="H60"/>
  <c r="E65"/>
  <c r="E56"/>
  <c r="I61"/>
  <c r="H61"/>
  <c r="E54"/>
  <c r="I55"/>
  <c r="H55"/>
  <c r="L56"/>
  <c r="K56"/>
  <c r="E58"/>
  <c r="E64"/>
  <c r="I53"/>
  <c r="H53"/>
  <c r="E60"/>
  <c r="E53"/>
  <c r="E57"/>
  <c r="L59"/>
  <c r="K59"/>
  <c r="E63"/>
  <c r="I64"/>
  <c r="H64"/>
  <c r="C31"/>
  <c r="C32"/>
  <c r="I18"/>
  <c r="C24"/>
  <c r="C18"/>
  <c r="F14"/>
  <c r="L18"/>
  <c r="L27"/>
  <c r="I31"/>
  <c r="F63" i="1"/>
  <c r="I63"/>
  <c r="L32" i="7"/>
  <c r="F19"/>
  <c r="I54"/>
  <c r="I58"/>
  <c r="L60"/>
  <c r="F56"/>
  <c r="F60"/>
  <c r="F57"/>
  <c r="I59"/>
  <c r="F63"/>
  <c r="I65"/>
  <c r="F53"/>
  <c r="L57"/>
  <c r="F61"/>
  <c r="L63"/>
  <c r="I67"/>
  <c r="L53"/>
  <c r="I57"/>
  <c r="L61"/>
  <c r="I63"/>
  <c r="L23"/>
  <c r="I27"/>
  <c r="F31"/>
  <c r="I32"/>
  <c r="L20"/>
  <c r="I20"/>
  <c r="F27"/>
  <c r="F32"/>
  <c r="F65"/>
  <c r="L52"/>
  <c r="L55"/>
  <c r="L58"/>
  <c r="I62"/>
  <c r="L65"/>
  <c r="F54"/>
  <c r="F58"/>
  <c r="F62"/>
  <c r="F64"/>
  <c r="F55"/>
  <c r="F59"/>
  <c r="I13" l="1"/>
  <c r="C13"/>
  <c r="F15"/>
  <c r="C15"/>
  <c r="F23"/>
  <c r="C23"/>
  <c r="I19"/>
  <c r="C19"/>
  <c r="F18"/>
  <c r="I24"/>
  <c r="F13"/>
  <c r="L30"/>
  <c r="C30"/>
  <c r="L31"/>
  <c r="I25"/>
  <c r="C25"/>
  <c r="F24"/>
  <c r="L14"/>
  <c r="C14"/>
  <c r="L24"/>
  <c r="I14"/>
  <c r="L25"/>
  <c r="L15"/>
  <c r="I15"/>
  <c r="L13"/>
  <c r="L19"/>
  <c r="I30"/>
  <c r="I23"/>
  <c r="F30"/>
  <c r="F25"/>
  <c r="F20"/>
  <c r="K78" i="1" l="1"/>
  <c r="H78"/>
  <c r="E78" l="1"/>
  <c r="F69"/>
  <c r="I62" l="1"/>
  <c r="H62"/>
  <c r="I61"/>
  <c r="H61"/>
  <c r="I60"/>
  <c r="H60"/>
  <c r="L62" l="1"/>
  <c r="K62"/>
  <c r="L61"/>
  <c r="K61"/>
  <c r="L60"/>
  <c r="K60"/>
  <c r="E54" l="1"/>
  <c r="E55"/>
  <c r="E59"/>
  <c r="E64"/>
  <c r="E56"/>
  <c r="E60"/>
  <c r="E65"/>
  <c r="E61"/>
  <c r="E66"/>
  <c r="E58"/>
  <c r="I66" l="1"/>
  <c r="H66"/>
  <c r="L57"/>
  <c r="K57"/>
  <c r="L65"/>
  <c r="K65"/>
  <c r="L56"/>
  <c r="K56"/>
  <c r="I64"/>
  <c r="H64"/>
  <c r="I59"/>
  <c r="H59"/>
  <c r="L55"/>
  <c r="K55"/>
  <c r="L54"/>
  <c r="K54"/>
  <c r="I58"/>
  <c r="H58"/>
  <c r="L66"/>
  <c r="K66"/>
  <c r="I57"/>
  <c r="H57"/>
  <c r="I65"/>
  <c r="H65"/>
  <c r="I56"/>
  <c r="L59"/>
  <c r="K59"/>
  <c r="L58"/>
  <c r="K58"/>
  <c r="L64"/>
  <c r="K64"/>
  <c r="I54"/>
  <c r="H54"/>
  <c r="I55"/>
  <c r="H55"/>
  <c r="F57"/>
  <c r="F65"/>
  <c r="F56"/>
  <c r="F59"/>
  <c r="F62"/>
  <c r="F66"/>
  <c r="F64"/>
  <c r="F54"/>
  <c r="F58"/>
  <c r="F61"/>
  <c r="F60"/>
  <c r="F55"/>
</calcChain>
</file>

<file path=xl/sharedStrings.xml><?xml version="1.0" encoding="utf-8"?>
<sst xmlns="http://schemas.openxmlformats.org/spreadsheetml/2006/main" count="597" uniqueCount="237">
  <si>
    <t>Total Cable TV</t>
  </si>
  <si>
    <t>Depreciation &amp; Amortization</t>
  </si>
  <si>
    <t>Television</t>
  </si>
  <si>
    <t>Internet</t>
  </si>
  <si>
    <t>Digital Cable TV</t>
  </si>
  <si>
    <t>Analog Cable TV</t>
  </si>
  <si>
    <t>Residential Broadband Internet</t>
  </si>
  <si>
    <t>Business Broadband Internet</t>
  </si>
  <si>
    <t>Total Broadband Internet</t>
  </si>
  <si>
    <t>Telephony</t>
  </si>
  <si>
    <t>Residential Telephony</t>
  </si>
  <si>
    <t>Business Telephony</t>
  </si>
  <si>
    <t>Total Telephony</t>
  </si>
  <si>
    <t>Business services</t>
  </si>
  <si>
    <t>Financials (in EUR million)</t>
  </si>
  <si>
    <t>Total Revenue</t>
  </si>
  <si>
    <t>Revenue</t>
  </si>
  <si>
    <t>Share-based compensation</t>
  </si>
  <si>
    <t xml:space="preserve">Operating charges related to acquisitions or divestitures </t>
  </si>
  <si>
    <t>Expenses (excl D&amp;A, share-based comp and operating charges…)</t>
  </si>
  <si>
    <t>Adjusted EBITDA</t>
  </si>
  <si>
    <t>Adjusted EBITDA margin (%)</t>
  </si>
  <si>
    <t>Revenue breakdown (continuing operations):</t>
  </si>
  <si>
    <t>Net finance expense, excl. Derivatives &amp; LOD</t>
  </si>
  <si>
    <t>Profit before income taxes</t>
  </si>
  <si>
    <t>Income tax expense</t>
  </si>
  <si>
    <t>Profit for the period</t>
  </si>
  <si>
    <t>Total Services</t>
  </si>
  <si>
    <t>Total Services (EOP)</t>
  </si>
  <si>
    <t>Capex/sales ratio</t>
  </si>
  <si>
    <t>Gain (loss) on derivatives</t>
  </si>
  <si>
    <t>Rob Goyens</t>
  </si>
  <si>
    <t>Phone: +32 15 333 054</t>
  </si>
  <si>
    <t>Return to Home page</t>
  </si>
  <si>
    <t>Telenet Group HLDG NV's Investor Relations Department consistently gathers the opinions, estimates and forecasts from the sell-side research analysts covering the Telenet stock on a quarterly basis prior to the release of the quarterly and (semi-)annual results. Please note that any opinions, estimates or forecasts regarding Telenet Group HLDG NV's performance made by these analysts are theirs alone and do not represent opinions, forecasts or predictions of Telenet Group HLDG NV or its management. Telenet Group HLDG NV does not by its reference above or distribution imply its endorsement of or concurrence with such information, conclusions or recommendations. This document has been provided by Telenet Group HLDG NV for information purposes only.</t>
  </si>
  <si>
    <t xml:space="preserve">Median, lowest and highest estimates are calculated per individual line and may or may not correspond with the sum of the individual line items. </t>
  </si>
  <si>
    <t>Disclaimer</t>
  </si>
  <si>
    <t>DISCLAIMER</t>
  </si>
  <si>
    <t>SOURCE</t>
  </si>
  <si>
    <t>PARTICIPANTS</t>
  </si>
  <si>
    <t>Participants</t>
  </si>
  <si>
    <t>Analyst</t>
  </si>
  <si>
    <t>Firm</t>
  </si>
  <si>
    <t>KBC Securities</t>
  </si>
  <si>
    <t>Restructuring costs</t>
  </si>
  <si>
    <t>Operating profit</t>
  </si>
  <si>
    <t>N.M. = Not Meaningful</t>
  </si>
  <si>
    <t>Ruben Devos</t>
  </si>
  <si>
    <t>Barclays</t>
  </si>
  <si>
    <t>Daniel Morris</t>
  </si>
  <si>
    <t>TABLE OF CONTENTS</t>
  </si>
  <si>
    <t xml:space="preserve">   Video</t>
  </si>
  <si>
    <t xml:space="preserve">   Broadband internet</t>
  </si>
  <si>
    <t xml:space="preserve">   Fixed-line telephony</t>
  </si>
  <si>
    <t xml:space="preserve">   Mobile telephony</t>
  </si>
  <si>
    <t>Subscription revenue</t>
  </si>
  <si>
    <t>Other</t>
  </si>
  <si>
    <t>Cable subscription revenue</t>
  </si>
  <si>
    <t>Total subscription revenue</t>
  </si>
  <si>
    <t>Share of the profit (loss) of equity accounted investees</t>
  </si>
  <si>
    <t>FY 2018</t>
  </si>
  <si>
    <t>Analyst Consensus FY 2018</t>
  </si>
  <si>
    <t>FY 2018 Median estimate (*)</t>
  </si>
  <si>
    <t>FY 2018 Lowest estimate (*)</t>
  </si>
  <si>
    <t>FY 2018 Highest estimate (*)</t>
  </si>
  <si>
    <t>Analyst Consensus FY 2019</t>
  </si>
  <si>
    <t>Mobile Telephony</t>
  </si>
  <si>
    <t>Postpaid Subscribers</t>
  </si>
  <si>
    <t>Prepaid Subscribers</t>
  </si>
  <si>
    <t>Total Mobile Telephony</t>
  </si>
  <si>
    <t>FY 2019 Median estimate (*)</t>
  </si>
  <si>
    <t>FY 2019 Lowest estimate (*)</t>
  </si>
  <si>
    <t>FY 2019 Highest estimate (*)</t>
  </si>
  <si>
    <t>FY 2019</t>
  </si>
  <si>
    <t>rob.goyens@telenetgroup.be</t>
  </si>
  <si>
    <r>
      <t xml:space="preserve">Under </t>
    </r>
    <r>
      <rPr>
        <b/>
        <sz val="8"/>
        <rFont val="Arial"/>
        <family val="2"/>
      </rPr>
      <t>“Choose Your Device”</t>
    </r>
    <r>
      <rPr>
        <sz val="8"/>
        <rFont val="Arial"/>
        <family val="2"/>
      </rPr>
      <t xml:space="preserve"> contractual arrangements, which include separate contracts for the mobile handset and airtime, Telenet generally recognizes the full sales price for the mobile handset upon delivery as a component of other revenue, regardless of whether the sales price is received upfront or in installments. Revenue associated with the airtime services is recognized as mobile subscription revenue over the contractual term of the airtime services contract. Prior to the launch of “Choose Your Device” in July 2015, handsets were generally provided to customers on a subsidized basis. As a result, revenue associated with the handset was only recognized upfront to the extent of cash collected at the time of sale, and the monthly amounts collected for both the handset and airtime were included in mobile subscription revenue over the term of the contract. Handset costs associated with “Choose Your Device” handset revenue are expensed at the point of sale. </t>
    </r>
  </si>
  <si>
    <r>
      <rPr>
        <b/>
        <sz val="8"/>
        <rFont val="Arial"/>
        <family val="2"/>
      </rPr>
      <t>EBITDA</t>
    </r>
    <r>
      <rPr>
        <sz val="8"/>
        <rFont val="Arial"/>
        <family val="2"/>
      </rPr>
      <t xml:space="preserve"> is defined as profit before net finance expense, the share of the result of equity accounted investees, income taxes, depreciation, amortization and impairment. </t>
    </r>
    <r>
      <rPr>
        <b/>
        <sz val="8"/>
        <rFont val="Arial"/>
        <family val="2"/>
      </rPr>
      <t>Adjusted EBITDA</t>
    </r>
    <r>
      <rPr>
        <sz val="8"/>
        <rFont val="Arial"/>
        <family val="2"/>
      </rPr>
      <t xml:space="preserve"> is defined as EBITDA before stock-based compensation and restructuring charges, and before operating charges or credits related to successful or unsuccessful acquisitions or divestitures. Operating charges or credits related to acquisitions or divestitures include (i) gains and losses on the disposition of long-lived assets, (ii) due diligence, legal, advisory and other third-party costs directly related to the Company’s efforts to acquire or divest controlling interests in businesses, and (iii) other acquisition-related items, such as gains and losses on the settlement of contingent consideration.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 </t>
    </r>
  </si>
  <si>
    <r>
      <rPr>
        <b/>
        <sz val="8"/>
        <rFont val="Arial"/>
        <family val="2"/>
      </rPr>
      <t>Accrued capital expenditures</t>
    </r>
    <r>
      <rPr>
        <sz val="8"/>
        <rFont val="Arial"/>
        <family val="2"/>
      </rPr>
      <t xml:space="preserve"> are defined as additions to property, equipment and intangible assets, including additions from capital leases and other financing arrangements, as reported in the Company’s consolidated statement of financial position on an accrued basis. Free Cash Flow is defined as net cash provided by the Company’s continuing operations, plus (i) cash payments for third-party costs directly associated with successful and unsuccessful acquisitions and divestitures and (ii) expenses financed by an intermediary, less (i) purchases of property and equipment and purchases of intangibles of its continuing operations, (ii) principal payments on capital-related vendor financing obligations, (iii) principal payments on capital leases (exclusive of network-related leases that were assumed in acquisitions), and (iv) principal payments on post acquisition additions to network leases, each as reported in the Company’s consolidated statement of cash flows.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r>
  </si>
  <si>
    <r>
      <rPr>
        <b/>
        <sz val="8"/>
        <rFont val="Arial"/>
        <family val="2"/>
      </rPr>
      <t>Basic Video Subscriber</t>
    </r>
    <r>
      <rPr>
        <sz val="8"/>
        <rFont val="Arial"/>
        <family val="2"/>
      </rPr>
      <t xml:space="preserve"> is a home, residential multiple dwelling unit or commercial unit that receives Telenet's video service over the Combined Network either via an analog video signal or via a digital video signal without subscribing to any recurring monthly service that requires the use of encryption-enabling technology. Encryption-enabling technology includes smart cards, or other integrated or virtual technologies that Telenet uses to provide its enhanced service offerings. Telenet counts Revenue Generating Unites (“RGUs”) on a unique premises basis. In other words, a subscriber with multiple outlets in one premise is counted as one RGU and a subscriber with two homes and a subscription to Telenet's video service at each home is counted as two RGUs. </t>
    </r>
  </si>
  <si>
    <r>
      <rPr>
        <b/>
        <sz val="8"/>
        <rFont val="Arial"/>
        <family val="2"/>
      </rPr>
      <t>Enhanced Video Subscribe</t>
    </r>
    <r>
      <rPr>
        <sz val="8"/>
        <rFont val="Arial"/>
        <family val="2"/>
      </rPr>
      <t>r is a home, residential multiple dwelling unit or commercial unit that receives Telenet's video service over the Combined Network via a digital video signal while subscribing to any recurring monthly service that requires the use of encryption-enabling technology. Enhanced Video Subscribers are counted on a unique premises basis. For example, a subscriber with one or more set-top boxes that receives Telenet's video service in one premise is generally counted as just one subscriber. An Enhanced Video Subscriber is not counted as a Basic Video Subscriber. As Telenet migrates customers from basic to enhanced video services, Telenet reports a decrease in our Basic Video Subscribers equal to the increase in Telenet's Enhanced Video Subscribers.</t>
    </r>
  </si>
  <si>
    <r>
      <rPr>
        <b/>
        <sz val="8"/>
        <rFont val="Arial"/>
        <family val="2"/>
      </rPr>
      <t xml:space="preserve">Internet Subscriber </t>
    </r>
    <r>
      <rPr>
        <sz val="8"/>
        <rFont val="Arial"/>
        <family val="2"/>
      </rPr>
      <t>is a home, residential multiple dwelling unit or commercial unit that receives internet services over the Combined Network.</t>
    </r>
  </si>
  <si>
    <r>
      <rPr>
        <b/>
        <sz val="8"/>
        <rFont val="Arial"/>
        <family val="2"/>
      </rPr>
      <t xml:space="preserve">Fixed-line Telephony Subscriber </t>
    </r>
    <r>
      <rPr>
        <sz val="8"/>
        <rFont val="Arial"/>
        <family val="2"/>
      </rPr>
      <t>is a home, residential multiple dwelling unit or commercial unit that receives fixed-line voice services over the Combined Network. Fixed-line telephony Subscribers exclude mobile telephony subscribers.</t>
    </r>
  </si>
  <si>
    <r>
      <rPr>
        <b/>
        <sz val="8"/>
        <rFont val="Arial"/>
        <family val="2"/>
      </rPr>
      <t xml:space="preserve">Telenet's mobile subscriber </t>
    </r>
    <r>
      <rPr>
        <sz val="8"/>
        <rFont val="Arial"/>
        <family val="2"/>
      </rPr>
      <t>count represents the number of active subscriber identification module (“SIM”) cards in service rather than services provided. For example, if a mobile subscriber has both a data and voice plan on a smartphone this would equate to one mobile subscriber. Alternatively, a subscriber who has a voice and data plan for a mobile handset and a data plan for a laptop (via a dongle) would be counted as two mobile subscribers. Customers who do not pay a recurring monthly fee are excluded from Telenet's mobile telephony subscriber counts after a 90-day inactivity period.</t>
    </r>
  </si>
  <si>
    <r>
      <rPr>
        <b/>
        <sz val="8"/>
        <rFont val="Arial"/>
        <family val="2"/>
      </rPr>
      <t>Customer Relationships</t>
    </r>
    <r>
      <rPr>
        <sz val="8"/>
        <rFont val="Arial"/>
        <family val="2"/>
      </rPr>
      <t xml:space="preserve"> are the number of customers who receive at least one of Telenet's video, internet or telephony services that Telenet counts as RGUs, without regard to which or to how many services they subscribe. Customer Relationships generally are counted on a unique premises basis. Accordingly, if an individual receives Telenet's services in two premises (e.g. a primary home and a vacation home), that individual generally will count as two Customer Relationships. Telenet excludes mobile-only customers from Customer Relationships.</t>
    </r>
  </si>
  <si>
    <r>
      <rPr>
        <b/>
        <sz val="8"/>
        <rFont val="Arial"/>
        <family val="2"/>
      </rPr>
      <t xml:space="preserve">Average Revenue Per Unit (“ARPU”) </t>
    </r>
    <r>
      <rPr>
        <sz val="8"/>
        <rFont val="Arial"/>
        <family val="2"/>
      </rPr>
      <t>refers to the average monthly subscription revenue per average customer relationship and is calculated by dividing the average monthly subscription revenue (excluding mobile services, Business-to-Business ("B2B") services, interconnect, channel carriage fees, mobile handset sales and installation fees) for the indicated period, by the average of the opening and closing balances for customer relationships for the period.</t>
    </r>
  </si>
  <si>
    <r>
      <rPr>
        <b/>
        <sz val="8"/>
        <rFont val="Arial"/>
        <family val="2"/>
      </rPr>
      <t>Homes Passed</t>
    </r>
    <r>
      <rPr>
        <sz val="8"/>
        <rFont val="Arial"/>
        <family val="2"/>
      </rPr>
      <t xml:space="preserve"> are homes, residential multiple dwelling units or commercial units that can be connected to the Combined Network without materially extending the distribution plant. Telenet's Homes Passed counts are based on census data that can change based on either revisions to the data or from new census results. </t>
    </r>
  </si>
  <si>
    <r>
      <rPr>
        <b/>
        <sz val="8"/>
        <rFont val="Arial"/>
        <family val="2"/>
      </rPr>
      <t>RGU</t>
    </r>
    <r>
      <rPr>
        <sz val="8"/>
        <rFont val="Arial"/>
        <family val="2"/>
      </rPr>
      <t xml:space="preserve"> is separately a Basic Video Subscriber, Enhanced Video Subscriber, Internet Subscriber or Fixed-line Telephony Subscriber. A home, residential multiple dwelling unit, or commercial unit may contain one or more RGUs. For example, if a residential customer subscribed to Telenet's enhanced video service, fixed-line telephony service and broadband internet service, the customer would constitute three RGUs. Total RGUs is the sum of Basic Video, Enhanced Video, Internet and Fixed-line Telephony Subscribers. RGUs generally are counted on a unique premises basis such that a given premises does not count as more than one RGU for any given service. On the other hand, if an individual receives one of Telenet's services in two premises (e.g. a primary home and a vacation home), that individual will count as two RGUs for that service. Each bundled cable, internet or fixed-line telephony service is counted as a separate RGU regardless of the nature of any bundling discount or promotion. Non-paying subscribers are counted as subscribers during their free promotional service period. Some of these subscribers may choose to disconnect after their free service period. Services offered without charge on a long-term basis (e.g. VIP subscribers, free service to employees) generally are not counted as RGUs. Telenet does not include subscriptions to mobile services in its externally reported RGU counts.</t>
    </r>
  </si>
  <si>
    <r>
      <rPr>
        <b/>
        <sz val="8"/>
        <rFont val="Arial"/>
        <family val="2"/>
      </rPr>
      <t xml:space="preserve">Customer Churn </t>
    </r>
    <r>
      <rPr>
        <sz val="8"/>
        <rFont val="Arial"/>
        <family val="2"/>
      </rPr>
      <t>represents the rate at which customers relinquish their subscriptions. The annual rolling average basis is calculated by dividing the number of disconnects during the preceding 12 months by the average number of customer relationships. For the purpose of computing churn, a disconnect is deemed to have occurred if the customer no longer receives any level of service from Telenet and is required to return Telenet's equipment. A partial product downgrade, typically used to encourage customers to pay an outstanding bill and avoid complete service disconnection is not considered to be disconnected for purposes of Telenet's churn calculations. Customers who move within Telenet's cable footprint and upgrades and downgrades between services are also excluded from the disconnect figures used in the churn calculation.</t>
    </r>
  </si>
  <si>
    <r>
      <t xml:space="preserve">Our </t>
    </r>
    <r>
      <rPr>
        <b/>
        <sz val="8"/>
        <rFont val="Arial"/>
        <family val="2"/>
      </rPr>
      <t>ARPU per mobile subscriber</t>
    </r>
    <r>
      <rPr>
        <sz val="8"/>
        <rFont val="Arial"/>
        <family val="2"/>
      </rPr>
      <t xml:space="preserve"> calculation that excludes interconnect revenue refers to the average monthly mobile subscription revenue per average mobile subscribers in service and is calculated by dividing the average monthly mobile subscription revenue (excluding activation fees, handset sales and late fees) for the indicated period, by the average of the opening and closing balances of mobile subscribers in service for the period. Our ARPU per mobile subscriber calculation that includes interconnect revenue increases the numerator in the above-described calculation by the amount of mobile interconnect revenue during the period.</t>
    </r>
  </si>
  <si>
    <t>Deutsche Bank</t>
  </si>
  <si>
    <t>Roshan Ranjit</t>
  </si>
  <si>
    <t>Goldman Sachs</t>
  </si>
  <si>
    <t>Michael Bishop</t>
  </si>
  <si>
    <t>Wilton Fry</t>
  </si>
  <si>
    <t>Analyst Consensus FY 2020</t>
  </si>
  <si>
    <t>FY 2020</t>
  </si>
  <si>
    <t>New Street Research</t>
  </si>
  <si>
    <t>James Ratzer</t>
  </si>
  <si>
    <t>FY 2020 Median estimate (*)</t>
  </si>
  <si>
    <t>FY 2020 Lowest estimate (*)</t>
  </si>
  <si>
    <t>FY 2020 Highest estimate (*)</t>
  </si>
  <si>
    <t>Kempen</t>
  </si>
  <si>
    <t>Change % vs Reported</t>
  </si>
  <si>
    <t>Change % vs Rebased</t>
  </si>
  <si>
    <t>Dennis Dendas</t>
  </si>
  <si>
    <t>Investor Relations Analyst</t>
  </si>
  <si>
    <t>dennis.dendas@telenetgroup.be</t>
  </si>
  <si>
    <t>Citigroup</t>
  </si>
  <si>
    <t>Nayab Amjad</t>
  </si>
  <si>
    <t>Kepler Cheuvreux</t>
  </si>
  <si>
    <t>Matthijs Van Leijenhorst</t>
  </si>
  <si>
    <t>HSBC</t>
  </si>
  <si>
    <t>Nicolas Cote-Colison</t>
  </si>
  <si>
    <t>Impairment of an investment in an equity accounted investee</t>
  </si>
  <si>
    <t>Paul Sidney</t>
  </si>
  <si>
    <t>Emmanuel Carlier</t>
  </si>
  <si>
    <t>Credit Suisse</t>
  </si>
  <si>
    <t>FY 2021</t>
  </si>
  <si>
    <t>Net total leverage ratio</t>
  </si>
  <si>
    <t>Analyst Consensus FY 2021</t>
  </si>
  <si>
    <t>FY 2021 Median estimate (*)</t>
  </si>
  <si>
    <t>FY 2021 Lowest estimate (*)</t>
  </si>
  <si>
    <t>Royal Bank of Canada</t>
  </si>
  <si>
    <t>FY 2017               Reported</t>
  </si>
  <si>
    <t>FY 2017                Rebased</t>
  </si>
  <si>
    <t>€ million</t>
  </si>
  <si>
    <t>Q1'17</t>
  </si>
  <si>
    <t>Q2'17</t>
  </si>
  <si>
    <t>Q3'17</t>
  </si>
  <si>
    <t>Q4'17</t>
  </si>
  <si>
    <t>H1'17</t>
  </si>
  <si>
    <t>9M'17</t>
  </si>
  <si>
    <t>FY'17</t>
  </si>
  <si>
    <t>Revenue by nature</t>
  </si>
  <si>
    <t>Video</t>
  </si>
  <si>
    <t>Broadband internet</t>
  </si>
  <si>
    <t>Fixed-line telephony</t>
  </si>
  <si>
    <t>Mobile telephony</t>
  </si>
  <si>
    <t>Expenses by Nature</t>
  </si>
  <si>
    <t>Network operating expenses</t>
  </si>
  <si>
    <t>Direct costs (programming, copyrights, interconnect and other)</t>
  </si>
  <si>
    <t>Staff-related expenses</t>
  </si>
  <si>
    <t>Sales and marketing expenses</t>
  </si>
  <si>
    <t>Outsourced labor and Professional services</t>
  </si>
  <si>
    <t>Other indirect expenses</t>
  </si>
  <si>
    <t>Total Expense</t>
  </si>
  <si>
    <t>Adjusted EBITDA margin</t>
  </si>
  <si>
    <t>INVESTOR &amp; ANALYST CONTACT</t>
  </si>
  <si>
    <t>Vice-President Treasury, Investor Relations &amp; Structured Finance</t>
  </si>
  <si>
    <t>Phone: +32 15 332 142</t>
  </si>
  <si>
    <t>Bart Boone</t>
  </si>
  <si>
    <t>Martine Van Dromme</t>
  </si>
  <si>
    <t>Manager Investor Relations</t>
  </si>
  <si>
    <t>Corporate Access</t>
  </si>
  <si>
    <t>bart.boone@telenetgroup.be</t>
  </si>
  <si>
    <t>martine.van.dromme@telenetgroup.be</t>
  </si>
  <si>
    <t>Phone: +32 15 484 006 371</t>
  </si>
  <si>
    <t>Phone: +32 15 332 159</t>
  </si>
  <si>
    <t>REBASED FY 2017</t>
  </si>
  <si>
    <t>DEFINITIONS</t>
  </si>
  <si>
    <r>
      <rPr>
        <b/>
        <sz val="8"/>
        <rFont val="Arial"/>
        <family val="2"/>
      </rPr>
      <t>Net total leverage</t>
    </r>
    <r>
      <rPr>
        <sz val="8"/>
        <rFont val="Arial"/>
        <family val="2"/>
      </rPr>
      <t xml:space="preserve"> </t>
    </r>
    <r>
      <rPr>
        <sz val="8"/>
        <rFont val="Calibri"/>
        <family val="2"/>
      </rPr>
      <t xml:space="preserve">is defined as the sum of all of the Company's short-term and long-term liabilities minus cash and cash equivalents ("Net Total Debt"), as recorded in the Company's statement of financial position, divided by the last two quarters' Consolidated Annualized EBITDA. </t>
    </r>
    <r>
      <rPr>
        <b/>
        <sz val="8"/>
        <rFont val="Calibri"/>
        <family val="2"/>
      </rPr>
      <t>Net covenant leverage</t>
    </r>
    <r>
      <rPr>
        <sz val="8"/>
        <rFont val="Calibri"/>
        <family val="2"/>
      </rPr>
      <t xml:space="preserve"> is calculated as per the 2017 Amended Senior Credit Facility definition, using Net Total ("Net Total Debt"), as recorded in the Company's statement of financial position, divided by the last two quarters' Consolidated Debt, excluding (i) subordinated shareholder loans, (ii) capitalized elements of indebtedness under the Clientele and Annuity Fees, (iii) any finance leases entered into on or prior to August 1, 2007, (iv) any indebtedness incurred under the network lease entered into with the pure intermunicipalities and (v) any vendor financing-related liabilities, divided by last two quarters’ Consolidated Annualized EBITDA including certain unrealized cost synergies related to the BASE and SFR Belux acquisitions.</t>
    </r>
  </si>
  <si>
    <t>Q2 2018</t>
  </si>
  <si>
    <t>Cash interest expenses</t>
  </si>
  <si>
    <t>Income taxes paid</t>
  </si>
  <si>
    <t xml:space="preserve">Working capital changes and other </t>
  </si>
  <si>
    <t>Cash capital expenditures</t>
  </si>
  <si>
    <t>Net vendor financing impact</t>
  </si>
  <si>
    <t>Adjusted Free Cash Flow(12)</t>
  </si>
  <si>
    <t>Accrued capital expenditures(11)</t>
  </si>
  <si>
    <t>Leverage</t>
  </si>
  <si>
    <t>Net covenant leverage ratio(13)</t>
  </si>
  <si>
    <t xml:space="preserve">Free Cash Flow </t>
  </si>
  <si>
    <t>Gain (loss) on extinguishment of debt</t>
  </si>
  <si>
    <t>ING</t>
  </si>
  <si>
    <t>David Vagman</t>
  </si>
  <si>
    <t>Degroof Petercam</t>
  </si>
  <si>
    <t>Stefaan Genoe</t>
  </si>
  <si>
    <t>TELENET - ANALYST CONSENSUS Q2 2018</t>
  </si>
  <si>
    <t>Q3 2017               Reported</t>
  </si>
  <si>
    <t>Q3 2017                Rebased</t>
  </si>
  <si>
    <t>Q3 2018 Median estimate (*)</t>
  </si>
  <si>
    <t>Q3 2018 Lowest estimate (*)</t>
  </si>
  <si>
    <t>Q3 2018 Highest estimate (*)</t>
  </si>
  <si>
    <t>Analyst Consensus Q3 2018</t>
  </si>
  <si>
    <t>Macquarie</t>
  </si>
  <si>
    <t>Guy Peddy</t>
  </si>
  <si>
    <t>Morgan Stanley</t>
  </si>
  <si>
    <t>Terrence Tsui</t>
  </si>
  <si>
    <t>Exane BNP Paribas</t>
  </si>
  <si>
    <t>Alexandre Roncier</t>
  </si>
  <si>
    <r>
      <rPr>
        <b/>
        <sz val="8"/>
        <rFont val="Arial"/>
        <family val="2"/>
      </rPr>
      <t>2.</t>
    </r>
    <r>
      <rPr>
        <sz val="8"/>
        <rFont val="Arial"/>
        <family val="2"/>
      </rPr>
      <t xml:space="preserve"> </t>
    </r>
    <r>
      <rPr>
        <b/>
        <sz val="8"/>
        <rFont val="Arial"/>
        <family val="2"/>
      </rPr>
      <t>Presentation of SME mobile revenue:</t>
    </r>
    <r>
      <rPr>
        <sz val="8"/>
        <rFont val="Arial"/>
        <family val="2"/>
      </rPr>
      <t xml:space="preserve"> As of April 1, 2018, we changed the way we present revenue earned through our mobile SME subscribers. As of April 1, 2018, we present this revenue incremental (incl. interconnect revenue and carriage fees) under business services revenue versus under mobile telephony revenue (subscription and usage revenue) and under other revenue (interconnect revenue and carriage fees) previously. This change did not impact our gross profit and Adjusted EBITDA. For comparable reasons, we have represented our Q1 2017, Q2 2017, Q3 2017, Q4 2017 and FY 2017 results with a total negative impact on mobile telephony revenue of €6.9 million, €7.4 million, €7.3 million, €6.8 million, €28.5 million, and a total negative impact on other revenue of €1.6 million, €1.5 million, €1.5 million, €1.6 million,  6.2 million, and a total positive impact on business services revenue of €8.5 million, €8.9 million, €8.8 million, €8.4 million and €34.6 million respectively.</t>
    </r>
  </si>
  <si>
    <r>
      <rPr>
        <b/>
        <sz val="8"/>
        <rFont val="Arial"/>
        <family val="2"/>
      </rPr>
      <t xml:space="preserve">3. </t>
    </r>
    <r>
      <rPr>
        <sz val="8"/>
        <rFont val="Arial"/>
        <family val="2"/>
      </rPr>
      <t>Our revenue and Adjusted EBITDA for FY 2017 have been rebased to include (i) the impact of the application of the IFRS 15 accounting standard, (ii) the divestment of Ortel Mobile NV and certain fixed products at the former BASE Company, (iii) the transfer of mobile operator JIM Mobile and Mobile Vikings to MEDIALAAN, which was a regulatory requirement under the European Commission's approval for the BASE acquisition (iv) a full year contribution from SFR Belux which we acquired on June 19, 2017 and (v) a 7-month contribution from Nextel which we acquired on May 31, 2018.</t>
    </r>
  </si>
  <si>
    <r>
      <rPr>
        <b/>
        <sz val="8"/>
        <rFont val="Arial"/>
        <family val="2"/>
      </rPr>
      <t>1.</t>
    </r>
    <r>
      <rPr>
        <sz val="8"/>
        <rFont val="Arial"/>
        <family val="2"/>
      </rPr>
      <t xml:space="preserve"> </t>
    </r>
    <r>
      <rPr>
        <b/>
        <sz val="8"/>
        <rFont val="Arial"/>
        <family val="2"/>
      </rPr>
      <t>Presentation of intercompany-related security revenue:</t>
    </r>
    <r>
      <rPr>
        <sz val="8"/>
        <rFont val="Arial"/>
        <family val="2"/>
      </rPr>
      <t xml:space="preserve"> As of January 1, 2018, we changed the way we present revenue earned from our security business across the Liberty Global Group. As of January 1, 2018, we present this revenue on a net basis versus on a gross basis previously. This change did not impact our gross profit and Adjusted EBITDA. For comparable reasons, we have represented both our Q1 2017 and FY 2017 results with a total impact of €2.2 million and €7.0 million, respectively.</t>
    </r>
  </si>
  <si>
    <r>
      <t>Rebased</t>
    </r>
    <r>
      <rPr>
        <b/>
        <vertAlign val="superscript"/>
        <sz val="10"/>
        <rFont val="Arial"/>
        <family val="2"/>
      </rPr>
      <t>3</t>
    </r>
  </si>
  <si>
    <r>
      <t>As represented</t>
    </r>
    <r>
      <rPr>
        <b/>
        <vertAlign val="superscript"/>
        <sz val="10"/>
        <rFont val="Arial"/>
        <family val="2"/>
      </rPr>
      <t>12</t>
    </r>
  </si>
  <si>
    <r>
      <rPr>
        <b/>
        <sz val="10"/>
        <rFont val="Arial"/>
        <family val="2"/>
      </rPr>
      <t>Representation of cable RGUs</t>
    </r>
    <r>
      <rPr>
        <sz val="10"/>
        <rFont val="Arial"/>
        <family val="2"/>
      </rPr>
      <t>: Telenet has represented the the March 31, 2018 and the June 30, 2018 RGUs for our video, enhanced video, broadband internet and fixed-line telephony services to correctly reflect the migrations of former SFR Belux subscribers to our Telenet-branded products and services. Consequently, we have represented the Q1 2018 enhanced video and fixed-line telephony subscriber counts by (3,400), (300) respectively. Also, we have represented the Q2 2018 video, enhanced video, broadband and fixed-line telephony subscribers counts by (600), (6,800), (3,100) and (2,800) respectively.</t>
    </r>
  </si>
  <si>
    <t>Total mobile subscribers net adds (losses)</t>
  </si>
  <si>
    <t>Total mobile subscribers</t>
  </si>
  <si>
    <t>Prepaid net adds (losses)</t>
  </si>
  <si>
    <t>Prepaid</t>
  </si>
  <si>
    <t>Postpaid net adds (losses)</t>
  </si>
  <si>
    <t>Postpaid</t>
  </si>
  <si>
    <t xml:space="preserve">Mobile </t>
  </si>
  <si>
    <t>FMC customers (WIGO) Share (%)</t>
  </si>
  <si>
    <t>FMC customers (WIGO) net adds (losses)</t>
  </si>
  <si>
    <t>FMC customers (WIGO)</t>
  </si>
  <si>
    <t>FMC</t>
  </si>
  <si>
    <t>Multiple-play penetration</t>
  </si>
  <si>
    <t>Basic cable television</t>
  </si>
  <si>
    <t>Annualized churn for the three months ended</t>
  </si>
  <si>
    <t>Total Services (excl mobile telephony)</t>
  </si>
  <si>
    <t>Total fixed-line telephony net adds (losses)</t>
  </si>
  <si>
    <t>Total fixed-line telephony</t>
  </si>
  <si>
    <t>Business fixed-line telephony net adds (losses)</t>
  </si>
  <si>
    <t>Business fixed-line telephony</t>
  </si>
  <si>
    <t>Residential fixed-line telephony net adds (losses)</t>
  </si>
  <si>
    <t>Residential fixed-line telephony</t>
  </si>
  <si>
    <t>Total broadband internet net adds (losses)</t>
  </si>
  <si>
    <t>Total broadband internet</t>
  </si>
  <si>
    <t>Business broadband internet net adds (losses)</t>
  </si>
  <si>
    <t>Business broadband internet</t>
  </si>
  <si>
    <t>Residential broadband internet net adds (losses)</t>
  </si>
  <si>
    <t>Residential broadband internet</t>
  </si>
  <si>
    <t>Total video net adds (losses)</t>
  </si>
  <si>
    <t>Total video</t>
  </si>
  <si>
    <t>Enhanced video net adds (losses)</t>
  </si>
  <si>
    <t xml:space="preserve">Enhanced video </t>
  </si>
  <si>
    <t>Basic video net adds (losses)</t>
  </si>
  <si>
    <t xml:space="preserve">Basic video </t>
  </si>
  <si>
    <t xml:space="preserve">Homes passed - Combined Network </t>
  </si>
  <si>
    <t>% change yoy</t>
  </si>
  <si>
    <t>Represented Q2'18</t>
  </si>
  <si>
    <t>Represented Q1'18</t>
  </si>
  <si>
    <t>*Organic net additions (losses)</t>
  </si>
  <si>
    <t>Operating statistics</t>
  </si>
  <si>
    <t>Based on the input received from 16 sell-side analysts</t>
  </si>
  <si>
    <t>Date of publication: October 5, 2018</t>
  </si>
</sst>
</file>

<file path=xl/styles.xml><?xml version="1.0" encoding="utf-8"?>
<styleSheet xmlns="http://schemas.openxmlformats.org/spreadsheetml/2006/main">
  <numFmts count="12">
    <numFmt numFmtId="43" formatCode="_ * #,##0.00_ ;_ * \-#,##0.00_ ;_ * &quot;-&quot;??_ ;_ @_ "/>
    <numFmt numFmtId="164" formatCode="_(* #,##0.00_);_(* \(#,##0.00\);_(* &quot;-&quot;??_);_(@_)"/>
    <numFmt numFmtId="165" formatCode="_-* #,##0.00\ _B_F_-;\-* #,##0.00\ _B_F_-;_-* &quot;-&quot;??\ _B_F_-;_-@_-"/>
    <numFmt numFmtId="166" formatCode="0.0%"/>
    <numFmt numFmtId="167" formatCode="_(* #,##0.0_);_(* \(#,##0.0\);_(* &quot;-&quot;??_);_(@_)"/>
    <numFmt numFmtId="168" formatCode="0.0"/>
    <numFmt numFmtId="169" formatCode="_(* #,##0_);_(* \(#,##0\);_(* &quot;-&quot;??_);_(@_)"/>
    <numFmt numFmtId="170" formatCode="#,##0.00\ [$EUR]"/>
    <numFmt numFmtId="171" formatCode="#,##0.0_);\(#,##0.0\)"/>
    <numFmt numFmtId="172" formatCode="0.0_);\(0.0\)"/>
    <numFmt numFmtId="173" formatCode="#,##0.0,;\(#,##0.0,\)"/>
    <numFmt numFmtId="174" formatCode="#,##0.0"/>
  </numFmts>
  <fonts count="37">
    <font>
      <sz val="10"/>
      <name val="Arial"/>
    </font>
    <font>
      <sz val="9"/>
      <color theme="1"/>
      <name val="Arial"/>
      <family val="2"/>
    </font>
    <font>
      <sz val="10"/>
      <name val="Arial"/>
      <family val="2"/>
    </font>
    <font>
      <sz val="8"/>
      <name val="Arial"/>
      <family val="2"/>
    </font>
    <font>
      <sz val="9"/>
      <name val="Arial"/>
      <family val="2"/>
    </font>
    <font>
      <b/>
      <sz val="9"/>
      <name val="Arial"/>
      <family val="2"/>
    </font>
    <font>
      <b/>
      <sz val="9"/>
      <color indexed="9"/>
      <name val="Arial"/>
      <family val="2"/>
    </font>
    <font>
      <sz val="9"/>
      <color indexed="9"/>
      <name val="Arial"/>
      <family val="2"/>
    </font>
    <font>
      <b/>
      <sz val="10"/>
      <color indexed="9"/>
      <name val="Arial"/>
      <family val="2"/>
    </font>
    <font>
      <sz val="14"/>
      <color indexed="63"/>
      <name val="Arial"/>
      <family val="2"/>
    </font>
    <font>
      <b/>
      <sz val="9"/>
      <color indexed="23"/>
      <name val="Arial"/>
      <family val="2"/>
    </font>
    <font>
      <sz val="9"/>
      <color indexed="23"/>
      <name val="Arial"/>
      <family val="2"/>
    </font>
    <font>
      <sz val="9"/>
      <color theme="1"/>
      <name val="Arial"/>
      <family val="2"/>
    </font>
    <font>
      <sz val="16"/>
      <name val="Arial"/>
      <family val="2"/>
    </font>
    <font>
      <b/>
      <sz val="10"/>
      <color indexed="23"/>
      <name val="Arial"/>
      <family val="2"/>
    </font>
    <font>
      <b/>
      <sz val="11"/>
      <color rgb="FFF2CE00"/>
      <name val="Arial"/>
      <family val="2"/>
    </font>
    <font>
      <sz val="11"/>
      <color rgb="FFF2CE00"/>
      <name val="Arial"/>
      <family val="2"/>
    </font>
    <font>
      <b/>
      <sz val="8"/>
      <color indexed="23"/>
      <name val="Arial"/>
      <family val="2"/>
    </font>
    <font>
      <b/>
      <u/>
      <sz val="9"/>
      <name val="Arial"/>
      <family val="2"/>
    </font>
    <font>
      <sz val="8"/>
      <name val="Arial"/>
      <family val="2"/>
    </font>
    <font>
      <b/>
      <sz val="8"/>
      <name val="Arial"/>
      <family val="2"/>
    </font>
    <font>
      <sz val="10"/>
      <name val="Verdana"/>
      <family val="2"/>
    </font>
    <font>
      <sz val="10"/>
      <color theme="1"/>
      <name val="Calibri"/>
      <family val="2"/>
    </font>
    <font>
      <b/>
      <sz val="10"/>
      <color theme="0"/>
      <name val="Arial"/>
      <family val="2"/>
    </font>
    <font>
      <sz val="9"/>
      <color rgb="FFFF0000"/>
      <name val="Arial"/>
      <family val="2"/>
    </font>
    <font>
      <b/>
      <sz val="9"/>
      <color rgb="FFFF0000"/>
      <name val="Arial"/>
      <family val="2"/>
    </font>
    <font>
      <b/>
      <sz val="9"/>
      <color theme="1"/>
      <name val="Arial"/>
      <family val="2"/>
    </font>
    <font>
      <sz val="9"/>
      <color theme="0"/>
      <name val="Arial"/>
      <family val="2"/>
    </font>
    <font>
      <b/>
      <sz val="9"/>
      <color theme="0"/>
      <name val="Arial"/>
      <family val="2"/>
    </font>
    <font>
      <b/>
      <sz val="16"/>
      <name val="Arial"/>
      <family val="2"/>
    </font>
    <font>
      <b/>
      <sz val="10"/>
      <name val="Arial"/>
      <family val="2"/>
    </font>
    <font>
      <b/>
      <vertAlign val="superscript"/>
      <sz val="10"/>
      <name val="Arial"/>
      <family val="2"/>
    </font>
    <font>
      <b/>
      <sz val="11"/>
      <name val="Arial"/>
      <family val="2"/>
    </font>
    <font>
      <sz val="11"/>
      <name val="Arial"/>
      <family val="2"/>
    </font>
    <font>
      <b/>
      <sz val="12"/>
      <name val="Arial"/>
      <family val="2"/>
    </font>
    <font>
      <sz val="8"/>
      <name val="Calibri"/>
      <family val="2"/>
    </font>
    <font>
      <b/>
      <sz val="8"/>
      <name val="Calibri"/>
      <family val="2"/>
    </font>
  </fonts>
  <fills count="11">
    <fill>
      <patternFill patternType="none"/>
    </fill>
    <fill>
      <patternFill patternType="gray125"/>
    </fill>
    <fill>
      <patternFill patternType="solid">
        <fgColor indexed="51"/>
        <bgColor indexed="64"/>
      </patternFill>
    </fill>
    <fill>
      <patternFill patternType="solid">
        <fgColor indexed="23"/>
        <bgColor indexed="64"/>
      </patternFill>
    </fill>
    <fill>
      <patternFill patternType="solid">
        <fgColor indexed="50"/>
        <bgColor indexed="64"/>
      </patternFill>
    </fill>
    <fill>
      <patternFill patternType="solid">
        <fgColor theme="2"/>
        <bgColor indexed="64"/>
      </patternFill>
    </fill>
    <fill>
      <patternFill patternType="solid">
        <fgColor theme="0"/>
        <bgColor indexed="64"/>
      </patternFill>
    </fill>
    <fill>
      <patternFill patternType="lightGray">
        <fgColor theme="0" tint="-0.499984740745262"/>
        <bgColor auto="1"/>
      </patternFill>
    </fill>
    <fill>
      <patternFill patternType="solid">
        <fgColor indexed="65"/>
        <bgColor indexed="64"/>
      </patternFill>
    </fill>
    <fill>
      <patternFill patternType="solid">
        <fgColor rgb="FFF2CE00"/>
        <bgColor indexed="64"/>
      </patternFill>
    </fill>
    <fill>
      <patternFill patternType="solid">
        <fgColor theme="0"/>
        <bgColor rgb="FFFFC000"/>
      </patternFill>
    </fill>
  </fills>
  <borders count="27">
    <border>
      <left/>
      <right/>
      <top/>
      <bottom/>
      <diagonal/>
    </border>
    <border>
      <left style="thin">
        <color indexed="22"/>
      </left>
      <right style="thin">
        <color indexed="22"/>
      </right>
      <top style="thin">
        <color indexed="55"/>
      </top>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style="thin">
        <color indexed="22"/>
      </right>
      <top style="hair">
        <color indexed="22"/>
      </top>
      <bottom/>
      <diagonal/>
    </border>
    <border>
      <left style="thin">
        <color indexed="22"/>
      </left>
      <right style="thin">
        <color indexed="22"/>
      </right>
      <top style="hair">
        <color indexed="22"/>
      </top>
      <bottom style="thin">
        <color indexed="22"/>
      </bottom>
      <diagonal/>
    </border>
    <border>
      <left style="thin">
        <color indexed="22"/>
      </left>
      <right/>
      <top style="thin">
        <color indexed="22"/>
      </top>
      <bottom/>
      <diagonal/>
    </border>
    <border>
      <left style="thin">
        <color indexed="22"/>
      </left>
      <right/>
      <top/>
      <bottom/>
      <diagonal/>
    </border>
    <border>
      <left style="thin">
        <color indexed="22"/>
      </left>
      <right/>
      <top style="hair">
        <color indexed="22"/>
      </top>
      <bottom/>
      <diagonal/>
    </border>
    <border>
      <left/>
      <right/>
      <top style="thin">
        <color indexed="22"/>
      </top>
      <bottom/>
      <diagonal/>
    </border>
    <border>
      <left/>
      <right/>
      <top style="hair">
        <color indexed="22"/>
      </top>
      <bottom/>
      <diagonal/>
    </border>
    <border>
      <left/>
      <right/>
      <top style="hair">
        <color indexed="22"/>
      </top>
      <bottom style="thin">
        <color indexed="22"/>
      </bottom>
      <diagonal/>
    </border>
    <border>
      <left style="thin">
        <color indexed="22"/>
      </left>
      <right style="thin">
        <color indexed="22"/>
      </right>
      <top/>
      <bottom style="thin">
        <color indexed="55"/>
      </bottom>
      <diagonal/>
    </border>
    <border>
      <left style="thin">
        <color indexed="22"/>
      </left>
      <right style="thin">
        <color indexed="22"/>
      </right>
      <top/>
      <bottom style="hair">
        <color indexed="22"/>
      </bottom>
      <diagonal/>
    </border>
    <border>
      <left style="thin">
        <color indexed="22"/>
      </left>
      <right/>
      <top/>
      <bottom style="hair">
        <color indexed="22"/>
      </bottom>
      <diagonal/>
    </border>
    <border>
      <left/>
      <right/>
      <top/>
      <bottom style="hair">
        <color indexed="22"/>
      </bottom>
      <diagonal/>
    </border>
    <border>
      <left/>
      <right/>
      <top/>
      <bottom style="thin">
        <color indexed="2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indexed="23"/>
      </left>
      <right style="double">
        <color indexed="23"/>
      </right>
      <top style="double">
        <color indexed="23"/>
      </top>
      <bottom style="double">
        <color indexed="23"/>
      </bottom>
      <diagonal/>
    </border>
    <border>
      <left style="thin">
        <color indexed="22"/>
      </left>
      <right style="thin">
        <color indexed="22"/>
      </right>
      <top/>
      <bottom style="thin">
        <color indexed="22"/>
      </bottom>
      <diagonal/>
    </border>
    <border>
      <left/>
      <right/>
      <top/>
      <bottom style="medium">
        <color indexed="23"/>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22"/>
      </left>
      <right/>
      <top/>
      <bottom style="thin">
        <color indexed="22"/>
      </bottom>
      <diagonal/>
    </border>
  </borders>
  <cellStyleXfs count="13">
    <xf numFmtId="0" fontId="0" fillId="0" borderId="0"/>
    <xf numFmtId="164" fontId="2" fillId="0" borderId="0" applyFont="0" applyFill="0" applyBorder="0" applyAlignment="0" applyProtection="0"/>
    <xf numFmtId="9" fontId="2" fillId="0" borderId="0" applyFont="0" applyFill="0" applyBorder="0" applyAlignment="0" applyProtection="0"/>
    <xf numFmtId="0" fontId="3" fillId="0" borderId="0"/>
    <xf numFmtId="0" fontId="3" fillId="0" borderId="0"/>
    <xf numFmtId="0" fontId="3" fillId="0" borderId="0"/>
    <xf numFmtId="0" fontId="19" fillId="0" borderId="0"/>
    <xf numFmtId="0" fontId="21" fillId="0" borderId="0">
      <alignment vertical="top"/>
    </xf>
    <xf numFmtId="164" fontId="3" fillId="0" borderId="0" applyFont="0" applyFill="0" applyBorder="0" applyAlignment="0" applyProtection="0"/>
    <xf numFmtId="43" fontId="3" fillId="0" borderId="0" applyFont="0" applyFill="0" applyBorder="0" applyAlignment="0" applyProtection="0"/>
    <xf numFmtId="9" fontId="2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cellStyleXfs>
  <cellXfs count="352">
    <xf numFmtId="0" fontId="0" fillId="0" borderId="0" xfId="0"/>
    <xf numFmtId="0" fontId="4" fillId="0" borderId="0" xfId="0" applyFont="1"/>
    <xf numFmtId="0" fontId="4" fillId="0" borderId="1" xfId="0" applyFont="1" applyBorder="1"/>
    <xf numFmtId="0" fontId="4" fillId="0" borderId="2" xfId="0" applyFont="1" applyBorder="1"/>
    <xf numFmtId="0" fontId="4" fillId="0" borderId="1" xfId="0" applyFont="1" applyFill="1" applyBorder="1"/>
    <xf numFmtId="0" fontId="4" fillId="0" borderId="2" xfId="0" applyFont="1" applyFill="1" applyBorder="1"/>
    <xf numFmtId="167" fontId="4" fillId="0" borderId="2" xfId="1" applyNumberFormat="1" applyFont="1" applyFill="1" applyBorder="1"/>
    <xf numFmtId="0" fontId="4" fillId="0" borderId="0" xfId="0" applyFont="1" applyAlignment="1">
      <alignment horizontal="center"/>
    </xf>
    <xf numFmtId="0" fontId="4" fillId="0" borderId="0" xfId="0" applyFont="1" applyBorder="1"/>
    <xf numFmtId="169" fontId="4" fillId="0" borderId="2" xfId="1" applyNumberFormat="1" applyFont="1" applyBorder="1"/>
    <xf numFmtId="169" fontId="4" fillId="2" borderId="2" xfId="1" applyNumberFormat="1" applyFont="1" applyFill="1" applyBorder="1"/>
    <xf numFmtId="169" fontId="4" fillId="0" borderId="2" xfId="1" applyNumberFormat="1" applyFont="1" applyFill="1" applyBorder="1"/>
    <xf numFmtId="0" fontId="6" fillId="3" borderId="6" xfId="0" applyFont="1" applyFill="1" applyBorder="1"/>
    <xf numFmtId="0" fontId="6" fillId="3" borderId="3" xfId="0" applyFont="1" applyFill="1" applyBorder="1"/>
    <xf numFmtId="0" fontId="7" fillId="3" borderId="3" xfId="0" applyFont="1" applyFill="1" applyBorder="1"/>
    <xf numFmtId="0" fontId="4" fillId="3" borderId="3" xfId="0" applyFont="1" applyFill="1" applyBorder="1"/>
    <xf numFmtId="0" fontId="4" fillId="0" borderId="7" xfId="0" applyFont="1" applyBorder="1"/>
    <xf numFmtId="0" fontId="5" fillId="0" borderId="7" xfId="0" applyFont="1" applyBorder="1"/>
    <xf numFmtId="0" fontId="4" fillId="0" borderId="8" xfId="0" applyFont="1" applyBorder="1"/>
    <xf numFmtId="2" fontId="9" fillId="0" borderId="0" xfId="0" applyNumberFormat="1" applyFont="1" applyAlignment="1">
      <alignment horizontal="center"/>
    </xf>
    <xf numFmtId="2" fontId="0" fillId="0" borderId="0" xfId="0" applyNumberFormat="1" applyAlignment="1"/>
    <xf numFmtId="0" fontId="5" fillId="0" borderId="0" xfId="0" applyFont="1" applyFill="1" applyBorder="1"/>
    <xf numFmtId="167" fontId="5" fillId="0" borderId="0" xfId="1" applyNumberFormat="1" applyFont="1" applyFill="1" applyBorder="1"/>
    <xf numFmtId="0" fontId="4" fillId="0" borderId="0" xfId="0" applyFont="1" applyFill="1" applyBorder="1"/>
    <xf numFmtId="167" fontId="4" fillId="0" borderId="0" xfId="0" applyNumberFormat="1" applyFont="1"/>
    <xf numFmtId="168" fontId="4" fillId="0" borderId="0" xfId="0" applyNumberFormat="1" applyFont="1"/>
    <xf numFmtId="168" fontId="4" fillId="0" borderId="0" xfId="0" applyNumberFormat="1" applyFont="1" applyAlignment="1">
      <alignment horizontal="center"/>
    </xf>
    <xf numFmtId="165" fontId="4" fillId="0" borderId="0" xfId="0" applyNumberFormat="1" applyFont="1"/>
    <xf numFmtId="0" fontId="10" fillId="0" borderId="0" xfId="0" applyFont="1" applyFill="1" applyBorder="1" applyAlignment="1">
      <alignment horizontal="left" vertical="center"/>
    </xf>
    <xf numFmtId="0" fontId="4" fillId="0" borderId="0" xfId="0" applyFont="1" applyFill="1" applyBorder="1" applyAlignment="1">
      <alignment horizontal="center"/>
    </xf>
    <xf numFmtId="0" fontId="10" fillId="0" borderId="0" xfId="0" applyFont="1" applyFill="1" applyBorder="1"/>
    <xf numFmtId="170" fontId="10" fillId="0" borderId="0" xfId="0" applyNumberFormat="1" applyFont="1" applyFill="1" applyBorder="1" applyAlignment="1">
      <alignment horizontal="center"/>
    </xf>
    <xf numFmtId="9" fontId="9" fillId="0" borderId="0" xfId="0" applyNumberFormat="1" applyFont="1" applyAlignment="1">
      <alignment horizontal="center"/>
    </xf>
    <xf numFmtId="9" fontId="4" fillId="0" borderId="0" xfId="0" applyNumberFormat="1" applyFont="1" applyFill="1" applyBorder="1" applyAlignment="1">
      <alignment horizontal="center"/>
    </xf>
    <xf numFmtId="9" fontId="7" fillId="3" borderId="9" xfId="0" applyNumberFormat="1" applyFont="1" applyFill="1" applyBorder="1" applyAlignment="1">
      <alignment horizontal="center"/>
    </xf>
    <xf numFmtId="9" fontId="5" fillId="0" borderId="0" xfId="2" applyNumberFormat="1" applyFont="1" applyFill="1" applyBorder="1" applyAlignment="1">
      <alignment horizontal="center"/>
    </xf>
    <xf numFmtId="9" fontId="4" fillId="0" borderId="0" xfId="0" applyNumberFormat="1" applyFont="1" applyAlignment="1">
      <alignment horizontal="center"/>
    </xf>
    <xf numFmtId="9" fontId="0" fillId="0" borderId="0" xfId="0" applyNumberFormat="1" applyAlignment="1"/>
    <xf numFmtId="9" fontId="5" fillId="0" borderId="0" xfId="0" applyNumberFormat="1" applyFont="1" applyFill="1" applyBorder="1"/>
    <xf numFmtId="9" fontId="4" fillId="0" borderId="0" xfId="0" applyNumberFormat="1" applyFont="1"/>
    <xf numFmtId="2" fontId="9" fillId="0" borderId="0" xfId="0" applyNumberFormat="1" applyFont="1" applyAlignment="1">
      <alignment horizontal="center"/>
    </xf>
    <xf numFmtId="2" fontId="0" fillId="0" borderId="0" xfId="0" applyNumberFormat="1" applyAlignment="1"/>
    <xf numFmtId="0" fontId="11" fillId="0" borderId="0" xfId="0" applyFont="1" applyFill="1" applyBorder="1"/>
    <xf numFmtId="166" fontId="4" fillId="0" borderId="15" xfId="2" applyNumberFormat="1" applyFont="1" applyFill="1" applyBorder="1" applyAlignment="1">
      <alignment horizontal="center"/>
    </xf>
    <xf numFmtId="2" fontId="9" fillId="0" borderId="0" xfId="0" applyNumberFormat="1" applyFont="1" applyAlignment="1">
      <alignment horizontal="center"/>
    </xf>
    <xf numFmtId="0" fontId="17" fillId="5" borderId="20" xfId="3" applyFont="1" applyFill="1" applyBorder="1" applyAlignment="1">
      <alignment horizontal="center" vertical="center" wrapText="1"/>
    </xf>
    <xf numFmtId="0" fontId="18" fillId="0" borderId="0" xfId="0" applyFont="1"/>
    <xf numFmtId="9" fontId="4" fillId="0" borderId="1" xfId="0" applyNumberFormat="1" applyFont="1" applyFill="1" applyBorder="1" applyAlignment="1">
      <alignment horizontal="center"/>
    </xf>
    <xf numFmtId="9" fontId="7" fillId="3" borderId="3" xfId="0" applyNumberFormat="1" applyFont="1" applyFill="1" applyBorder="1" applyAlignment="1">
      <alignment horizontal="center"/>
    </xf>
    <xf numFmtId="9" fontId="4" fillId="0" borderId="2" xfId="0" applyNumberFormat="1" applyFont="1" applyFill="1" applyBorder="1" applyAlignment="1">
      <alignment horizontal="center"/>
    </xf>
    <xf numFmtId="0" fontId="17" fillId="0" borderId="0" xfId="3" applyFont="1" applyFill="1" applyBorder="1" applyAlignment="1">
      <alignment horizontal="center" vertical="center" wrapText="1"/>
    </xf>
    <xf numFmtId="0" fontId="4" fillId="0" borderId="0" xfId="0" applyFont="1" applyFill="1"/>
    <xf numFmtId="0" fontId="4" fillId="6" borderId="0" xfId="0" applyFont="1" applyFill="1" applyBorder="1"/>
    <xf numFmtId="169" fontId="4" fillId="6" borderId="0" xfId="1" applyNumberFormat="1" applyFont="1" applyFill="1" applyBorder="1"/>
    <xf numFmtId="2" fontId="0" fillId="0" borderId="0" xfId="0" applyNumberFormat="1" applyAlignment="1"/>
    <xf numFmtId="171" fontId="5" fillId="0" borderId="0" xfId="1" applyNumberFormat="1" applyFont="1" applyFill="1" applyBorder="1" applyAlignment="1">
      <alignment vertical="center"/>
    </xf>
    <xf numFmtId="166" fontId="12" fillId="0" borderId="0" xfId="2" applyNumberFormat="1" applyFont="1" applyFill="1" applyBorder="1" applyAlignment="1">
      <alignment horizontal="center"/>
    </xf>
    <xf numFmtId="166" fontId="4" fillId="0" borderId="0" xfId="2" applyNumberFormat="1" applyFont="1" applyFill="1" applyBorder="1" applyAlignment="1">
      <alignment horizontal="center"/>
    </xf>
    <xf numFmtId="166" fontId="5" fillId="0" borderId="10" xfId="2" applyNumberFormat="1" applyFont="1" applyFill="1" applyBorder="1" applyAlignment="1">
      <alignment horizontal="center"/>
    </xf>
    <xf numFmtId="166" fontId="4" fillId="0" borderId="2" xfId="0" applyNumberFormat="1" applyFont="1" applyFill="1" applyBorder="1" applyAlignment="1">
      <alignment horizontal="center"/>
    </xf>
    <xf numFmtId="166" fontId="4" fillId="0" borderId="2" xfId="2" applyNumberFormat="1" applyFont="1" applyFill="1" applyBorder="1" applyAlignment="1">
      <alignment horizontal="center"/>
    </xf>
    <xf numFmtId="169" fontId="5" fillId="0" borderId="4" xfId="1" applyNumberFormat="1" applyFont="1" applyFill="1" applyBorder="1"/>
    <xf numFmtId="169" fontId="5" fillId="0" borderId="4" xfId="0" applyNumberFormat="1" applyFont="1" applyFill="1" applyBorder="1"/>
    <xf numFmtId="0" fontId="4" fillId="0" borderId="7" xfId="3" applyFont="1" applyBorder="1" applyAlignment="1">
      <alignment vertical="top"/>
    </xf>
    <xf numFmtId="0" fontId="5" fillId="0" borderId="7" xfId="3" applyFont="1" applyBorder="1" applyAlignment="1">
      <alignment vertical="top"/>
    </xf>
    <xf numFmtId="0" fontId="5" fillId="0" borderId="0" xfId="0" applyFont="1"/>
    <xf numFmtId="2" fontId="0" fillId="0" borderId="0" xfId="0" applyNumberFormat="1" applyAlignment="1"/>
    <xf numFmtId="2" fontId="9" fillId="0" borderId="0" xfId="0" applyNumberFormat="1" applyFont="1" applyAlignment="1">
      <alignment horizontal="center"/>
    </xf>
    <xf numFmtId="2" fontId="9" fillId="0" borderId="0" xfId="0" applyNumberFormat="1" applyFont="1" applyAlignment="1">
      <alignment horizontal="center"/>
    </xf>
    <xf numFmtId="169" fontId="5" fillId="0" borderId="5" xfId="0" applyNumberFormat="1" applyFont="1" applyFill="1" applyBorder="1"/>
    <xf numFmtId="167" fontId="4" fillId="0" borderId="2" xfId="1" applyNumberFormat="1" applyFont="1" applyFill="1" applyBorder="1" applyAlignment="1">
      <alignment horizontal="right"/>
    </xf>
    <xf numFmtId="0" fontId="3" fillId="6" borderId="0" xfId="6" applyFont="1" applyFill="1" applyAlignment="1">
      <alignment vertical="center"/>
    </xf>
    <xf numFmtId="0" fontId="3" fillId="6" borderId="0" xfId="6" applyFont="1" applyFill="1"/>
    <xf numFmtId="0" fontId="3" fillId="0" borderId="0" xfId="6" applyFont="1" applyAlignment="1">
      <alignment horizontal="justify" vertical="center"/>
    </xf>
    <xf numFmtId="169" fontId="5" fillId="0" borderId="2" xfId="0" applyNumberFormat="1" applyFont="1" applyBorder="1"/>
    <xf numFmtId="0" fontId="5" fillId="0" borderId="7" xfId="0" applyFont="1" applyFill="1" applyBorder="1"/>
    <xf numFmtId="169" fontId="4" fillId="6" borderId="2" xfId="1" applyNumberFormat="1" applyFont="1" applyFill="1" applyBorder="1"/>
    <xf numFmtId="2" fontId="9" fillId="0" borderId="0" xfId="0" applyNumberFormat="1" applyFont="1" applyAlignment="1">
      <alignment horizontal="center"/>
    </xf>
    <xf numFmtId="2" fontId="9" fillId="0" borderId="0" xfId="0" applyNumberFormat="1" applyFont="1" applyAlignment="1">
      <alignment horizontal="center"/>
    </xf>
    <xf numFmtId="2" fontId="9" fillId="0" borderId="0" xfId="0" applyNumberFormat="1" applyFont="1" applyAlignment="1">
      <alignment horizontal="center"/>
    </xf>
    <xf numFmtId="2" fontId="9" fillId="0" borderId="0" xfId="0" applyNumberFormat="1" applyFont="1" applyAlignment="1">
      <alignment horizontal="center"/>
    </xf>
    <xf numFmtId="0" fontId="4" fillId="6" borderId="7" xfId="0" applyFont="1" applyFill="1" applyBorder="1"/>
    <xf numFmtId="169" fontId="4" fillId="0" borderId="2" xfId="0" applyNumberFormat="1" applyFont="1" applyBorder="1"/>
    <xf numFmtId="0" fontId="24" fillId="0" borderId="2" xfId="0" applyFont="1" applyBorder="1"/>
    <xf numFmtId="0" fontId="24" fillId="0" borderId="2" xfId="0" applyFont="1" applyFill="1" applyBorder="1"/>
    <xf numFmtId="167" fontId="4" fillId="0" borderId="2" xfId="1" applyNumberFormat="1" applyFont="1" applyFill="1" applyBorder="1" applyProtection="1">
      <protection locked="0"/>
    </xf>
    <xf numFmtId="167" fontId="5" fillId="0" borderId="2" xfId="1" applyNumberFormat="1" applyFont="1" applyFill="1" applyBorder="1"/>
    <xf numFmtId="167" fontId="5" fillId="0" borderId="4" xfId="1" applyNumberFormat="1" applyFont="1" applyFill="1" applyBorder="1"/>
    <xf numFmtId="167" fontId="5" fillId="0" borderId="4" xfId="1" applyNumberFormat="1" applyFont="1" applyFill="1" applyBorder="1" applyAlignment="1">
      <alignment vertical="center"/>
    </xf>
    <xf numFmtId="167" fontId="4" fillId="0" borderId="4" xfId="1" applyNumberFormat="1" applyFont="1" applyFill="1" applyBorder="1"/>
    <xf numFmtId="166" fontId="12" fillId="0" borderId="2" xfId="2" applyNumberFormat="1" applyFont="1" applyFill="1" applyBorder="1" applyAlignment="1">
      <alignment horizontal="center"/>
    </xf>
    <xf numFmtId="166" fontId="4" fillId="6" borderId="2" xfId="2" applyNumberFormat="1" applyFont="1" applyFill="1" applyBorder="1"/>
    <xf numFmtId="169" fontId="24" fillId="0" borderId="0" xfId="0" applyNumberFormat="1" applyFont="1" applyFill="1" applyBorder="1"/>
    <xf numFmtId="169" fontId="24" fillId="0" borderId="0" xfId="1" applyNumberFormat="1" applyFont="1" applyFill="1" applyBorder="1"/>
    <xf numFmtId="0" fontId="24" fillId="0" borderId="0" xfId="0" applyFont="1" applyBorder="1"/>
    <xf numFmtId="0" fontId="25" fillId="3" borderId="3" xfId="0" applyFont="1" applyFill="1" applyBorder="1"/>
    <xf numFmtId="167" fontId="25" fillId="3" borderId="3" xfId="1" applyNumberFormat="1" applyFont="1" applyFill="1" applyBorder="1"/>
    <xf numFmtId="167" fontId="24" fillId="0" borderId="2" xfId="1" applyNumberFormat="1" applyFont="1" applyFill="1" applyBorder="1"/>
    <xf numFmtId="166" fontId="4" fillId="0" borderId="2" xfId="2" applyNumberFormat="1" applyFont="1" applyFill="1" applyBorder="1"/>
    <xf numFmtId="169" fontId="4" fillId="0" borderId="0" xfId="1" applyNumberFormat="1" applyFont="1" applyFill="1" applyBorder="1"/>
    <xf numFmtId="166" fontId="4" fillId="0" borderId="0" xfId="2" applyNumberFormat="1" applyFont="1" applyFill="1" applyBorder="1"/>
    <xf numFmtId="167" fontId="24" fillId="0" borderId="16" xfId="1" applyNumberFormat="1" applyFont="1" applyFill="1" applyBorder="1"/>
    <xf numFmtId="169" fontId="4" fillId="0" borderId="16" xfId="1" applyNumberFormat="1" applyFont="1" applyFill="1" applyBorder="1"/>
    <xf numFmtId="166" fontId="12" fillId="0" borderId="16" xfId="2" applyNumberFormat="1" applyFont="1" applyFill="1" applyBorder="1" applyAlignment="1">
      <alignment horizontal="center"/>
    </xf>
    <xf numFmtId="166" fontId="4" fillId="0" borderId="16" xfId="2" applyNumberFormat="1" applyFont="1" applyFill="1" applyBorder="1"/>
    <xf numFmtId="166" fontId="26" fillId="0" borderId="21" xfId="2" applyNumberFormat="1" applyFont="1" applyFill="1" applyBorder="1" applyAlignment="1">
      <alignment horizontal="center"/>
    </xf>
    <xf numFmtId="166" fontId="26" fillId="0" borderId="16" xfId="2" applyNumberFormat="1" applyFont="1" applyFill="1" applyBorder="1" applyAlignment="1">
      <alignment horizontal="center"/>
    </xf>
    <xf numFmtId="166" fontId="5" fillId="0" borderId="21" xfId="0" applyNumberFormat="1" applyFont="1" applyFill="1" applyBorder="1" applyAlignment="1">
      <alignment horizontal="center"/>
    </xf>
    <xf numFmtId="166" fontId="26" fillId="0" borderId="2" xfId="2" applyNumberFormat="1" applyFont="1" applyFill="1" applyBorder="1" applyAlignment="1">
      <alignment horizontal="center"/>
    </xf>
    <xf numFmtId="166" fontId="26" fillId="0" borderId="0" xfId="2" applyNumberFormat="1" applyFont="1" applyFill="1" applyBorder="1" applyAlignment="1">
      <alignment horizontal="center"/>
    </xf>
    <xf numFmtId="166" fontId="5" fillId="0" borderId="2" xfId="0" applyNumberFormat="1" applyFont="1" applyFill="1" applyBorder="1" applyAlignment="1">
      <alignment horizontal="center"/>
    </xf>
    <xf numFmtId="0" fontId="4" fillId="0" borderId="7" xfId="0" applyFont="1" applyFill="1" applyBorder="1"/>
    <xf numFmtId="0" fontId="4" fillId="0" borderId="7" xfId="3" applyFont="1" applyFill="1" applyBorder="1" applyAlignment="1">
      <alignment vertical="top"/>
    </xf>
    <xf numFmtId="0" fontId="5" fillId="0" borderId="8" xfId="0" applyFont="1" applyFill="1" applyBorder="1"/>
    <xf numFmtId="167" fontId="4" fillId="2" borderId="2" xfId="1" applyNumberFormat="1" applyFont="1" applyFill="1" applyBorder="1"/>
    <xf numFmtId="167" fontId="5" fillId="2" borderId="2" xfId="1" applyNumberFormat="1" applyFont="1" applyFill="1" applyBorder="1"/>
    <xf numFmtId="166" fontId="4" fillId="0" borderId="2" xfId="2" applyNumberFormat="1" applyFont="1" applyFill="1" applyBorder="1" applyAlignment="1">
      <alignment vertical="center"/>
    </xf>
    <xf numFmtId="0" fontId="5" fillId="0" borderId="0" xfId="0" applyFont="1" applyFill="1"/>
    <xf numFmtId="169" fontId="5" fillId="0" borderId="2" xfId="1" applyNumberFormat="1" applyFont="1" applyFill="1" applyBorder="1"/>
    <xf numFmtId="0" fontId="5" fillId="0" borderId="4" xfId="0" applyFont="1" applyFill="1" applyBorder="1"/>
    <xf numFmtId="0" fontId="5" fillId="0" borderId="5" xfId="0" applyFont="1" applyFill="1" applyBorder="1"/>
    <xf numFmtId="0" fontId="5" fillId="0" borderId="8" xfId="0" applyFont="1" applyFill="1" applyBorder="1" applyAlignment="1">
      <alignment vertical="center"/>
    </xf>
    <xf numFmtId="166" fontId="4" fillId="0" borderId="7" xfId="2" applyNumberFormat="1" applyFont="1" applyFill="1" applyBorder="1" applyAlignment="1">
      <alignment vertical="center"/>
    </xf>
    <xf numFmtId="166" fontId="4" fillId="0" borderId="0" xfId="2" applyNumberFormat="1" applyFont="1" applyFill="1"/>
    <xf numFmtId="167" fontId="24" fillId="7" borderId="2" xfId="1" applyNumberFormat="1" applyFont="1" applyFill="1" applyBorder="1" applyAlignment="1" applyProtection="1">
      <alignment horizontal="right"/>
      <protection locked="0"/>
    </xf>
    <xf numFmtId="167" fontId="25" fillId="7" borderId="4" xfId="1" applyNumberFormat="1" applyFont="1" applyFill="1" applyBorder="1" applyAlignment="1">
      <alignment horizontal="right"/>
    </xf>
    <xf numFmtId="167" fontId="5" fillId="2" borderId="21" xfId="1" applyNumberFormat="1" applyFont="1" applyFill="1" applyBorder="1"/>
    <xf numFmtId="0" fontId="4" fillId="0" borderId="0" xfId="0" applyFont="1" applyAlignment="1">
      <alignment horizontal="left" wrapText="1"/>
    </xf>
    <xf numFmtId="167" fontId="5" fillId="0" borderId="4" xfId="1" applyNumberFormat="1" applyFont="1" applyFill="1" applyBorder="1" applyAlignment="1">
      <alignment horizontal="right"/>
    </xf>
    <xf numFmtId="2" fontId="9" fillId="0" borderId="0" xfId="0" applyNumberFormat="1" applyFont="1" applyAlignment="1">
      <alignment horizontal="center"/>
    </xf>
    <xf numFmtId="166" fontId="26" fillId="0" borderId="4" xfId="2" applyNumberFormat="1" applyFont="1" applyFill="1" applyBorder="1" applyAlignment="1">
      <alignment horizontal="center"/>
    </xf>
    <xf numFmtId="166" fontId="26" fillId="0" borderId="10" xfId="2" applyNumberFormat="1" applyFont="1" applyFill="1" applyBorder="1" applyAlignment="1">
      <alignment horizontal="center"/>
    </xf>
    <xf numFmtId="166" fontId="5" fillId="0" borderId="4" xfId="0" applyNumberFormat="1" applyFont="1" applyFill="1" applyBorder="1" applyAlignment="1">
      <alignment horizontal="center"/>
    </xf>
    <xf numFmtId="169" fontId="5" fillId="0" borderId="5" xfId="1" applyNumberFormat="1" applyFont="1" applyFill="1" applyBorder="1"/>
    <xf numFmtId="166" fontId="26" fillId="0" borderId="5" xfId="2" applyNumberFormat="1" applyFont="1" applyFill="1" applyBorder="1" applyAlignment="1">
      <alignment horizontal="center"/>
    </xf>
    <xf numFmtId="166" fontId="12" fillId="0" borderId="13" xfId="2" applyNumberFormat="1" applyFont="1" applyFill="1" applyBorder="1" applyAlignment="1">
      <alignment horizontal="center"/>
    </xf>
    <xf numFmtId="166" fontId="12" fillId="0" borderId="15" xfId="2" applyNumberFormat="1" applyFont="1" applyFill="1" applyBorder="1" applyAlignment="1">
      <alignment horizontal="center"/>
    </xf>
    <xf numFmtId="166" fontId="4" fillId="6" borderId="2" xfId="2" applyNumberFormat="1" applyFont="1" applyFill="1" applyBorder="1" applyAlignment="1">
      <alignment horizontal="center"/>
    </xf>
    <xf numFmtId="166" fontId="5" fillId="6" borderId="2" xfId="2" applyNumberFormat="1" applyFont="1" applyFill="1" applyBorder="1" applyAlignment="1">
      <alignment horizontal="center"/>
    </xf>
    <xf numFmtId="167" fontId="4" fillId="2" borderId="4" xfId="1" applyNumberFormat="1" applyFont="1" applyFill="1" applyBorder="1"/>
    <xf numFmtId="166" fontId="12" fillId="0" borderId="4" xfId="2" applyNumberFormat="1" applyFont="1" applyFill="1" applyBorder="1" applyAlignment="1">
      <alignment horizontal="center"/>
    </xf>
    <xf numFmtId="167" fontId="4" fillId="2" borderId="13" xfId="1" applyNumberFormat="1" applyFont="1" applyFill="1" applyBorder="1"/>
    <xf numFmtId="166" fontId="4" fillId="0" borderId="13" xfId="0" applyNumberFormat="1" applyFont="1" applyFill="1" applyBorder="1" applyAlignment="1">
      <alignment horizontal="center"/>
    </xf>
    <xf numFmtId="166" fontId="5" fillId="0" borderId="2" xfId="2" applyNumberFormat="1" applyFont="1" applyFill="1" applyBorder="1" applyAlignment="1">
      <alignment vertical="center"/>
    </xf>
    <xf numFmtId="166" fontId="27" fillId="0" borderId="0" xfId="2" applyNumberFormat="1" applyFont="1" applyFill="1" applyBorder="1" applyAlignment="1">
      <alignment horizontal="center"/>
    </xf>
    <xf numFmtId="166" fontId="28" fillId="0" borderId="10" xfId="2" applyNumberFormat="1" applyFont="1" applyFill="1" applyBorder="1" applyAlignment="1">
      <alignment horizontal="center"/>
    </xf>
    <xf numFmtId="169" fontId="27" fillId="0" borderId="2" xfId="1" applyNumberFormat="1" applyFont="1" applyBorder="1"/>
    <xf numFmtId="166" fontId="28" fillId="0" borderId="0" xfId="2" applyNumberFormat="1" applyFont="1" applyFill="1" applyBorder="1" applyAlignment="1">
      <alignment horizontal="center"/>
    </xf>
    <xf numFmtId="169" fontId="28" fillId="0" borderId="2" xfId="0" applyNumberFormat="1" applyFont="1" applyBorder="1"/>
    <xf numFmtId="166" fontId="28" fillId="0" borderId="11" xfId="2" applyNumberFormat="1" applyFont="1" applyFill="1" applyBorder="1" applyAlignment="1">
      <alignment horizontal="center"/>
    </xf>
    <xf numFmtId="166" fontId="27" fillId="0" borderId="16" xfId="2" applyNumberFormat="1" applyFont="1" applyFill="1" applyBorder="1" applyAlignment="1">
      <alignment horizontal="center"/>
    </xf>
    <xf numFmtId="167" fontId="28" fillId="3" borderId="3" xfId="1" applyNumberFormat="1" applyFont="1" applyFill="1" applyBorder="1"/>
    <xf numFmtId="166" fontId="27" fillId="0" borderId="2" xfId="0" applyNumberFormat="1" applyFont="1" applyFill="1" applyBorder="1" applyAlignment="1">
      <alignment horizontal="center"/>
    </xf>
    <xf numFmtId="166" fontId="28" fillId="0" borderId="4" xfId="0" applyNumberFormat="1" applyFont="1" applyFill="1" applyBorder="1" applyAlignment="1">
      <alignment horizontal="center"/>
    </xf>
    <xf numFmtId="166" fontId="28" fillId="0" borderId="2" xfId="0" applyNumberFormat="1" applyFont="1" applyFill="1" applyBorder="1" applyAlignment="1">
      <alignment horizontal="center"/>
    </xf>
    <xf numFmtId="166" fontId="28" fillId="0" borderId="5" xfId="0" applyNumberFormat="1" applyFont="1" applyFill="1" applyBorder="1" applyAlignment="1">
      <alignment horizontal="center"/>
    </xf>
    <xf numFmtId="166" fontId="27" fillId="0" borderId="0" xfId="0" applyNumberFormat="1" applyFont="1" applyFill="1" applyBorder="1" applyAlignment="1">
      <alignment horizontal="center"/>
    </xf>
    <xf numFmtId="166" fontId="27" fillId="0" borderId="16" xfId="0" applyNumberFormat="1" applyFont="1" applyFill="1" applyBorder="1" applyAlignment="1">
      <alignment horizontal="center"/>
    </xf>
    <xf numFmtId="166" fontId="27" fillId="0" borderId="2" xfId="2" applyNumberFormat="1" applyFont="1" applyFill="1" applyBorder="1" applyAlignment="1">
      <alignment horizontal="center"/>
    </xf>
    <xf numFmtId="166" fontId="27" fillId="0" borderId="13" xfId="2" applyNumberFormat="1" applyFont="1" applyFill="1" applyBorder="1" applyAlignment="1">
      <alignment horizontal="center"/>
    </xf>
    <xf numFmtId="166" fontId="27" fillId="6" borderId="2" xfId="2" applyNumberFormat="1" applyFont="1" applyFill="1" applyBorder="1" applyAlignment="1">
      <alignment horizontal="center"/>
    </xf>
    <xf numFmtId="166" fontId="28" fillId="0" borderId="21" xfId="2" applyNumberFormat="1" applyFont="1" applyFill="1" applyBorder="1" applyAlignment="1">
      <alignment horizontal="center"/>
    </xf>
    <xf numFmtId="0" fontId="4" fillId="0" borderId="0" xfId="0" applyFont="1" applyAlignment="1">
      <alignment horizontal="left" wrapText="1"/>
    </xf>
    <xf numFmtId="167" fontId="5" fillId="0" borderId="2" xfId="1" applyNumberFormat="1" applyFont="1" applyFill="1" applyBorder="1" applyProtection="1">
      <protection locked="0"/>
    </xf>
    <xf numFmtId="166" fontId="5" fillId="0" borderId="0" xfId="2" applyNumberFormat="1" applyFont="1" applyFill="1" applyBorder="1" applyAlignment="1">
      <alignment horizontal="center"/>
    </xf>
    <xf numFmtId="166" fontId="4" fillId="0" borderId="10" xfId="2" applyNumberFormat="1" applyFont="1" applyFill="1" applyBorder="1" applyAlignment="1">
      <alignment horizontal="center"/>
    </xf>
    <xf numFmtId="166" fontId="4" fillId="0" borderId="4" xfId="0" applyNumberFormat="1" applyFont="1" applyFill="1" applyBorder="1" applyAlignment="1">
      <alignment horizontal="center"/>
    </xf>
    <xf numFmtId="0" fontId="29" fillId="6" borderId="0" xfId="4" applyFont="1" applyFill="1" applyAlignment="1">
      <alignment vertical="center"/>
    </xf>
    <xf numFmtId="0" fontId="3" fillId="8" borderId="0" xfId="4" applyFont="1" applyFill="1" applyAlignment="1">
      <alignment vertical="center"/>
    </xf>
    <xf numFmtId="171" fontId="30" fillId="8" borderId="0" xfId="5" applyNumberFormat="1" applyFont="1" applyFill="1" applyAlignment="1">
      <alignment vertical="center"/>
    </xf>
    <xf numFmtId="0" fontId="3" fillId="8" borderId="0" xfId="4" applyFont="1" applyFill="1"/>
    <xf numFmtId="0" fontId="20" fillId="9" borderId="22" xfId="5" applyFont="1" applyFill="1" applyBorder="1" applyAlignment="1">
      <alignment horizontal="left" vertical="center" wrapText="1"/>
    </xf>
    <xf numFmtId="172" fontId="20" fillId="9" borderId="22" xfId="5" applyNumberFormat="1" applyFont="1" applyFill="1" applyBorder="1" applyAlignment="1">
      <alignment horizontal="right" vertical="center" wrapText="1"/>
    </xf>
    <xf numFmtId="0" fontId="20" fillId="8" borderId="0" xfId="5" applyFont="1" applyFill="1" applyAlignment="1">
      <alignment horizontal="right" wrapText="1"/>
    </xf>
    <xf numFmtId="171" fontId="30" fillId="8" borderId="0" xfId="5" applyNumberFormat="1" applyFont="1" applyFill="1"/>
    <xf numFmtId="171" fontId="20" fillId="8" borderId="0" xfId="5" applyNumberFormat="1" applyFont="1" applyFill="1"/>
    <xf numFmtId="168" fontId="20" fillId="8" borderId="0" xfId="5" applyNumberFormat="1" applyFont="1" applyFill="1"/>
    <xf numFmtId="173" fontId="4" fillId="0" borderId="0" xfId="5" applyNumberFormat="1" applyFont="1" applyFill="1" applyBorder="1" applyAlignment="1">
      <alignment wrapText="1"/>
    </xf>
    <xf numFmtId="171" fontId="3" fillId="8" borderId="0" xfId="5" applyNumberFormat="1" applyFont="1" applyFill="1"/>
    <xf numFmtId="173" fontId="3" fillId="0" borderId="0" xfId="5" applyNumberFormat="1" applyFont="1" applyFill="1" applyBorder="1" applyAlignment="1">
      <alignment wrapText="1"/>
    </xf>
    <xf numFmtId="171" fontId="3" fillId="8" borderId="0" xfId="5" applyNumberFormat="1" applyFont="1" applyFill="1" applyAlignment="1">
      <alignment horizontal="left" indent="1"/>
    </xf>
    <xf numFmtId="171" fontId="3" fillId="0" borderId="0" xfId="5" applyNumberFormat="1" applyFont="1" applyFill="1" applyBorder="1" applyAlignment="1">
      <alignment wrapText="1"/>
    </xf>
    <xf numFmtId="171" fontId="5" fillId="9" borderId="23" xfId="5" applyNumberFormat="1" applyFont="1" applyFill="1" applyBorder="1" applyAlignment="1">
      <alignment vertical="center"/>
    </xf>
    <xf numFmtId="171" fontId="5" fillId="9" borderId="23" xfId="5" applyNumberFormat="1" applyFont="1" applyFill="1" applyBorder="1" applyAlignment="1">
      <alignment vertical="center" wrapText="1"/>
    </xf>
    <xf numFmtId="171" fontId="5" fillId="8" borderId="0" xfId="5" applyNumberFormat="1" applyFont="1" applyFill="1" applyAlignment="1">
      <alignment vertical="center"/>
    </xf>
    <xf numFmtId="171" fontId="5" fillId="9" borderId="23" xfId="8" applyNumberFormat="1" applyFont="1" applyFill="1" applyBorder="1" applyAlignment="1">
      <alignment vertical="center" wrapText="1"/>
    </xf>
    <xf numFmtId="171" fontId="4" fillId="8" borderId="0" xfId="5" applyNumberFormat="1" applyFont="1" applyFill="1" applyAlignment="1">
      <alignment vertical="center"/>
    </xf>
    <xf numFmtId="171" fontId="3" fillId="8" borderId="0" xfId="4" applyNumberFormat="1" applyFont="1" applyFill="1"/>
    <xf numFmtId="0" fontId="30" fillId="8" borderId="0" xfId="5" applyFont="1" applyFill="1"/>
    <xf numFmtId="167" fontId="3" fillId="8" borderId="0" xfId="8" applyNumberFormat="1" applyFont="1" applyFill="1"/>
    <xf numFmtId="167" fontId="5" fillId="9" borderId="23" xfId="8" applyNumberFormat="1" applyFont="1" applyFill="1" applyBorder="1" applyAlignment="1">
      <alignment vertical="center"/>
    </xf>
    <xf numFmtId="164" fontId="3" fillId="8" borderId="0" xfId="4" applyNumberFormat="1" applyFont="1" applyFill="1"/>
    <xf numFmtId="167" fontId="3" fillId="8" borderId="0" xfId="4" applyNumberFormat="1" applyFont="1" applyFill="1"/>
    <xf numFmtId="171" fontId="5" fillId="9" borderId="24" xfId="5" applyNumberFormat="1" applyFont="1" applyFill="1" applyBorder="1" applyAlignment="1">
      <alignment vertical="center"/>
    </xf>
    <xf numFmtId="167" fontId="5" fillId="9" borderId="24" xfId="8" applyNumberFormat="1" applyFont="1" applyFill="1" applyBorder="1" applyAlignment="1">
      <alignment vertical="center"/>
    </xf>
    <xf numFmtId="171" fontId="3" fillId="9" borderId="25" xfId="5" applyNumberFormat="1" applyFont="1" applyFill="1" applyBorder="1" applyAlignment="1">
      <alignment horizontal="left" vertical="center"/>
    </xf>
    <xf numFmtId="171" fontId="3" fillId="8" borderId="0" xfId="5" applyNumberFormat="1" applyFont="1" applyFill="1" applyBorder="1"/>
    <xf numFmtId="0" fontId="3" fillId="6" borderId="0" xfId="3" applyFont="1" applyFill="1"/>
    <xf numFmtId="0" fontId="13" fillId="6" borderId="0" xfId="3" applyFont="1" applyFill="1"/>
    <xf numFmtId="0" fontId="3" fillId="10" borderId="0" xfId="3" applyFont="1" applyFill="1"/>
    <xf numFmtId="0" fontId="14" fillId="6" borderId="0" xfId="3" applyFont="1" applyFill="1"/>
    <xf numFmtId="0" fontId="14" fillId="6" borderId="0" xfId="3" applyFont="1" applyFill="1" applyAlignment="1">
      <alignment horizontal="center" vertical="center"/>
    </xf>
    <xf numFmtId="0" fontId="15" fillId="6" borderId="0" xfId="3" applyNumberFormat="1" applyFont="1" applyFill="1" applyBorder="1" applyAlignment="1">
      <alignment horizontal="center" vertical="center" wrapText="1"/>
    </xf>
    <xf numFmtId="0" fontId="16" fillId="6" borderId="0" xfId="3" applyFont="1" applyFill="1" applyBorder="1" applyAlignment="1">
      <alignment horizontal="center" vertical="center" wrapText="1"/>
    </xf>
    <xf numFmtId="0" fontId="15" fillId="6" borderId="0" xfId="3" applyFont="1" applyFill="1" applyAlignment="1"/>
    <xf numFmtId="0" fontId="3" fillId="6" borderId="0" xfId="3" applyFont="1" applyFill="1" applyAlignment="1"/>
    <xf numFmtId="0" fontId="14" fillId="6" borderId="0" xfId="3" applyNumberFormat="1" applyFont="1" applyFill="1" applyBorder="1" applyAlignment="1">
      <alignment horizontal="center" vertical="center"/>
    </xf>
    <xf numFmtId="0" fontId="3" fillId="6" borderId="0" xfId="3" applyFont="1" applyFill="1" applyBorder="1" applyAlignment="1">
      <alignment horizontal="center" vertical="center"/>
    </xf>
    <xf numFmtId="0" fontId="14" fillId="6" borderId="0" xfId="3" applyNumberFormat="1" applyFont="1" applyFill="1" applyAlignment="1">
      <alignment horizontal="center" vertical="center"/>
    </xf>
    <xf numFmtId="0" fontId="34" fillId="6" borderId="0" xfId="3" applyFont="1" applyFill="1"/>
    <xf numFmtId="0" fontId="30" fillId="6" borderId="0" xfId="3" applyNumberFormat="1" applyFont="1" applyFill="1" applyBorder="1" applyAlignment="1">
      <alignment horizontal="center" vertical="center"/>
    </xf>
    <xf numFmtId="0" fontId="30" fillId="6" borderId="0" xfId="3" applyFont="1" applyFill="1" applyAlignment="1">
      <alignment horizontal="center" vertical="center"/>
    </xf>
    <xf numFmtId="0" fontId="30" fillId="6" borderId="0" xfId="3" applyNumberFormat="1" applyFont="1" applyFill="1" applyAlignment="1">
      <alignment horizontal="center" vertical="center"/>
    </xf>
    <xf numFmtId="0" fontId="30" fillId="6" borderId="0" xfId="3" applyFont="1" applyFill="1"/>
    <xf numFmtId="9" fontId="30" fillId="6" borderId="0" xfId="3" applyNumberFormat="1" applyFont="1" applyFill="1" applyAlignment="1"/>
    <xf numFmtId="0" fontId="30" fillId="6" borderId="0" xfId="3" applyNumberFormat="1" applyFont="1" applyFill="1" applyAlignment="1"/>
    <xf numFmtId="0" fontId="30" fillId="6" borderId="0" xfId="3" applyFont="1" applyFill="1" applyAlignment="1"/>
    <xf numFmtId="0" fontId="29" fillId="6" borderId="0" xfId="3" applyFont="1" applyFill="1"/>
    <xf numFmtId="167" fontId="5" fillId="0" borderId="8" xfId="1" applyNumberFormat="1" applyFont="1" applyFill="1" applyBorder="1"/>
    <xf numFmtId="167" fontId="4" fillId="2" borderId="14" xfId="1" applyNumberFormat="1" applyFont="1" applyFill="1" applyBorder="1"/>
    <xf numFmtId="166" fontId="1" fillId="0" borderId="2" xfId="2" applyNumberFormat="1" applyFont="1" applyFill="1" applyBorder="1" applyAlignment="1">
      <alignment horizontal="center"/>
    </xf>
    <xf numFmtId="0" fontId="5" fillId="0" borderId="0" xfId="0" applyNumberFormat="1" applyFont="1" applyBorder="1" applyAlignment="1"/>
    <xf numFmtId="0" fontId="4" fillId="0" borderId="26" xfId="0" applyFont="1" applyBorder="1"/>
    <xf numFmtId="167" fontId="24" fillId="7" borderId="21" xfId="1" applyNumberFormat="1" applyFont="1" applyFill="1" applyBorder="1" applyAlignment="1" applyProtection="1">
      <alignment horizontal="right"/>
      <protection locked="0"/>
    </xf>
    <xf numFmtId="166" fontId="27" fillId="0" borderId="21" xfId="2" applyNumberFormat="1" applyFont="1" applyFill="1" applyBorder="1" applyAlignment="1">
      <alignment horizontal="center"/>
    </xf>
    <xf numFmtId="166" fontId="27" fillId="6" borderId="21" xfId="2" applyNumberFormat="1" applyFont="1" applyFill="1" applyBorder="1" applyAlignment="1">
      <alignment horizontal="center"/>
    </xf>
    <xf numFmtId="166" fontId="4" fillId="0" borderId="21" xfId="0" applyNumberFormat="1" applyFont="1" applyFill="1" applyBorder="1" applyAlignment="1">
      <alignment horizontal="center"/>
    </xf>
    <xf numFmtId="166" fontId="12" fillId="0" borderId="21" xfId="2" applyNumberFormat="1" applyFont="1" applyFill="1" applyBorder="1" applyAlignment="1">
      <alignment horizontal="center"/>
    </xf>
    <xf numFmtId="0" fontId="5" fillId="0" borderId="26" xfId="0" applyFont="1" applyBorder="1"/>
    <xf numFmtId="0" fontId="5" fillId="0" borderId="7" xfId="0" applyFont="1" applyFill="1" applyBorder="1" applyAlignment="1">
      <alignment vertical="center"/>
    </xf>
    <xf numFmtId="167" fontId="5" fillId="0" borderId="2" xfId="1" applyNumberFormat="1" applyFont="1" applyFill="1" applyBorder="1" applyAlignment="1">
      <alignment vertical="center"/>
    </xf>
    <xf numFmtId="167" fontId="24" fillId="7" borderId="4" xfId="1" applyNumberFormat="1" applyFont="1" applyFill="1" applyBorder="1" applyAlignment="1" applyProtection="1">
      <alignment horizontal="right"/>
      <protection locked="0"/>
    </xf>
    <xf numFmtId="167" fontId="5" fillId="0" borderId="21" xfId="1" applyNumberFormat="1" applyFont="1" applyFill="1" applyBorder="1"/>
    <xf numFmtId="167" fontId="25" fillId="7" borderId="21" xfId="1" applyNumberFormat="1" applyFont="1" applyFill="1" applyBorder="1" applyAlignment="1" applyProtection="1">
      <alignment horizontal="right"/>
      <protection locked="0"/>
    </xf>
    <xf numFmtId="166" fontId="28" fillId="6" borderId="21" xfId="2" applyNumberFormat="1" applyFont="1" applyFill="1" applyBorder="1" applyAlignment="1">
      <alignment horizontal="center"/>
    </xf>
    <xf numFmtId="166" fontId="4" fillId="0" borderId="0" xfId="0" applyNumberFormat="1" applyFont="1"/>
    <xf numFmtId="166" fontId="4" fillId="0" borderId="26" xfId="0" applyNumberFormat="1" applyFont="1" applyBorder="1"/>
    <xf numFmtId="166" fontId="4" fillId="0" borderId="21" xfId="1" applyNumberFormat="1" applyFont="1" applyFill="1" applyBorder="1" applyAlignment="1">
      <alignment horizontal="right"/>
    </xf>
    <xf numFmtId="166" fontId="24" fillId="7" borderId="21" xfId="1" applyNumberFormat="1" applyFont="1" applyFill="1" applyBorder="1" applyAlignment="1" applyProtection="1">
      <alignment horizontal="right"/>
      <protection locked="0"/>
    </xf>
    <xf numFmtId="166" fontId="4" fillId="2" borderId="21" xfId="1" applyNumberFormat="1" applyFont="1" applyFill="1" applyBorder="1"/>
    <xf numFmtId="166" fontId="4" fillId="0" borderId="21" xfId="2" applyNumberFormat="1" applyFont="1" applyFill="1" applyBorder="1" applyAlignment="1">
      <alignment horizontal="right"/>
    </xf>
    <xf numFmtId="166" fontId="5" fillId="6" borderId="2" xfId="2" applyNumberFormat="1" applyFont="1" applyFill="1" applyBorder="1"/>
    <xf numFmtId="166" fontId="4" fillId="2" borderId="21" xfId="2" applyNumberFormat="1" applyFont="1" applyFill="1" applyBorder="1"/>
    <xf numFmtId="167" fontId="5" fillId="6" borderId="21" xfId="1" applyNumberFormat="1" applyFont="1" applyFill="1" applyBorder="1"/>
    <xf numFmtId="167" fontId="25" fillId="7" borderId="2" xfId="1" applyNumberFormat="1" applyFont="1" applyFill="1" applyBorder="1" applyAlignment="1" applyProtection="1">
      <alignment horizontal="right"/>
      <protection locked="0"/>
    </xf>
    <xf numFmtId="9" fontId="5" fillId="0" borderId="0" xfId="0" applyNumberFormat="1" applyFont="1" applyAlignment="1">
      <alignment horizontal="center"/>
    </xf>
    <xf numFmtId="9" fontId="5" fillId="0" borderId="0" xfId="0" applyNumberFormat="1" applyFont="1"/>
    <xf numFmtId="0" fontId="4" fillId="6" borderId="26" xfId="0" applyFont="1" applyFill="1" applyBorder="1"/>
    <xf numFmtId="169" fontId="4" fillId="6" borderId="21" xfId="1" applyNumberFormat="1" applyFont="1" applyFill="1" applyBorder="1"/>
    <xf numFmtId="166" fontId="4" fillId="9" borderId="25" xfId="12" applyNumberFormat="1" applyFont="1" applyFill="1" applyBorder="1" applyAlignment="1">
      <alignment vertical="center"/>
    </xf>
    <xf numFmtId="172" fontId="3" fillId="8" borderId="0" xfId="12" applyNumberFormat="1" applyFont="1" applyFill="1"/>
    <xf numFmtId="9" fontId="3" fillId="8" borderId="0" xfId="12" applyFont="1" applyFill="1"/>
    <xf numFmtId="171" fontId="5" fillId="9" borderId="23" xfId="12" applyNumberFormat="1" applyFont="1" applyFill="1" applyBorder="1" applyAlignment="1">
      <alignment vertical="center"/>
    </xf>
    <xf numFmtId="0" fontId="3" fillId="0" borderId="0" xfId="4" applyFont="1"/>
    <xf numFmtId="0" fontId="3" fillId="0" borderId="0" xfId="4" applyFont="1" applyFill="1" applyBorder="1"/>
    <xf numFmtId="166" fontId="3" fillId="0" borderId="0" xfId="12" applyNumberFormat="1" applyFont="1"/>
    <xf numFmtId="9" fontId="3" fillId="0" borderId="0" xfId="12" applyNumberFormat="1" applyFont="1"/>
    <xf numFmtId="0" fontId="3" fillId="0" borderId="0" xfId="4" applyFont="1" applyFill="1"/>
    <xf numFmtId="166" fontId="3" fillId="0" borderId="0" xfId="12" applyNumberFormat="1" applyFont="1" applyFill="1" applyBorder="1"/>
    <xf numFmtId="9" fontId="3" fillId="0" borderId="0" xfId="12" applyNumberFormat="1" applyFont="1" applyFill="1" applyBorder="1"/>
    <xf numFmtId="171" fontId="20" fillId="0" borderId="0" xfId="5" applyNumberFormat="1" applyFont="1" applyFill="1" applyBorder="1"/>
    <xf numFmtId="171" fontId="30" fillId="0" borderId="0" xfId="5" applyNumberFormat="1" applyFont="1" applyFill="1" applyBorder="1"/>
    <xf numFmtId="166" fontId="3" fillId="0" borderId="0" xfId="12" quotePrefix="1" applyNumberFormat="1" applyFont="1" applyFill="1" applyBorder="1" applyAlignment="1">
      <alignment horizontal="right"/>
    </xf>
    <xf numFmtId="37" fontId="3" fillId="0" borderId="0" xfId="5" applyNumberFormat="1" applyFont="1" applyFill="1" applyBorder="1"/>
    <xf numFmtId="166" fontId="20" fillId="0" borderId="0" xfId="12" applyNumberFormat="1" applyFont="1" applyFill="1" applyBorder="1"/>
    <xf numFmtId="9" fontId="20" fillId="0" borderId="0" xfId="12" applyNumberFormat="1" applyFont="1" applyFill="1" applyBorder="1"/>
    <xf numFmtId="3" fontId="3" fillId="0" borderId="0" xfId="5" applyNumberFormat="1" applyFont="1" applyFill="1" applyBorder="1" applyAlignment="1">
      <alignment horizontal="right"/>
    </xf>
    <xf numFmtId="166" fontId="3" fillId="0" borderId="0" xfId="12" applyNumberFormat="1" applyFont="1" applyFill="1" applyBorder="1" applyAlignment="1">
      <alignment horizontal="right"/>
    </xf>
    <xf numFmtId="9" fontId="3" fillId="0" borderId="0" xfId="12" applyNumberFormat="1" applyFont="1" applyFill="1" applyBorder="1" applyAlignment="1">
      <alignment horizontal="right"/>
    </xf>
    <xf numFmtId="3" fontId="3" fillId="0" borderId="0" xfId="5" applyNumberFormat="1" applyFont="1" applyFill="1" applyBorder="1"/>
    <xf numFmtId="166" fontId="20" fillId="0" borderId="0" xfId="5" applyNumberFormat="1" applyFont="1" applyFill="1" applyBorder="1"/>
    <xf numFmtId="9" fontId="20" fillId="0" borderId="0" xfId="5" applyNumberFormat="1" applyFont="1" applyFill="1" applyBorder="1"/>
    <xf numFmtId="171" fontId="3" fillId="0" borderId="0" xfId="5" applyNumberFormat="1" applyFont="1" applyFill="1" applyBorder="1"/>
    <xf numFmtId="166" fontId="3" fillId="0" borderId="0" xfId="5" applyNumberFormat="1" applyFont="1" applyFill="1" applyBorder="1"/>
    <xf numFmtId="9" fontId="3" fillId="0" borderId="0" xfId="5" applyNumberFormat="1" applyFont="1" applyFill="1" applyBorder="1"/>
    <xf numFmtId="174" fontId="3" fillId="0" borderId="0" xfId="5" applyNumberFormat="1" applyFont="1" applyFill="1" applyBorder="1"/>
    <xf numFmtId="39" fontId="3" fillId="0" borderId="0" xfId="5" applyNumberFormat="1" applyFont="1" applyFill="1" applyBorder="1"/>
    <xf numFmtId="4" fontId="3" fillId="0" borderId="0" xfId="5" applyNumberFormat="1" applyFont="1" applyFill="1" applyBorder="1" applyAlignment="1">
      <alignment horizontal="right"/>
    </xf>
    <xf numFmtId="37" fontId="3" fillId="0" borderId="0" xfId="5" applyNumberFormat="1" applyFont="1" applyFill="1" applyBorder="1"/>
    <xf numFmtId="0" fontId="3" fillId="0" borderId="0" xfId="4" applyFont="1" applyFill="1" applyBorder="1" applyAlignment="1">
      <alignment horizontal="right"/>
    </xf>
    <xf numFmtId="37" fontId="3" fillId="0" borderId="0" xfId="5" applyNumberFormat="1" applyFont="1" applyFill="1" applyBorder="1" applyAlignment="1">
      <alignment horizontal="right"/>
    </xf>
    <xf numFmtId="0" fontId="4" fillId="0" borderId="0" xfId="4" applyFont="1" applyFill="1" applyBorder="1" applyAlignment="1">
      <alignment vertical="center"/>
    </xf>
    <xf numFmtId="37" fontId="5" fillId="0" borderId="0" xfId="5" applyNumberFormat="1" applyFont="1" applyFill="1" applyBorder="1" applyAlignment="1">
      <alignment vertical="center"/>
    </xf>
    <xf numFmtId="166" fontId="5" fillId="0" borderId="0" xfId="12" applyNumberFormat="1" applyFont="1" applyFill="1" applyBorder="1" applyAlignment="1">
      <alignment horizontal="right" vertical="center"/>
    </xf>
    <xf numFmtId="9" fontId="5" fillId="0" borderId="0" xfId="12" applyNumberFormat="1" applyFont="1" applyFill="1" applyBorder="1" applyAlignment="1">
      <alignment horizontal="right" vertical="center"/>
    </xf>
    <xf numFmtId="37" fontId="5" fillId="0" borderId="0" xfId="5" applyNumberFormat="1" applyFont="1" applyFill="1" applyBorder="1" applyAlignment="1">
      <alignment vertical="center"/>
    </xf>
    <xf numFmtId="37" fontId="4" fillId="0" borderId="0" xfId="5" applyNumberFormat="1" applyFont="1" applyFill="1" applyBorder="1" applyAlignment="1">
      <alignment vertical="center"/>
    </xf>
    <xf numFmtId="3" fontId="3" fillId="0" borderId="0" xfId="12" applyNumberFormat="1" applyFont="1" applyFill="1" applyBorder="1"/>
    <xf numFmtId="3" fontId="3" fillId="0" borderId="0" xfId="12" applyNumberFormat="1" applyFont="1"/>
    <xf numFmtId="3" fontId="3" fillId="0" borderId="0" xfId="12" applyNumberFormat="1" applyFont="1" applyFill="1"/>
    <xf numFmtId="0" fontId="4" fillId="0" borderId="0" xfId="4" applyFont="1" applyAlignment="1">
      <alignment vertical="center"/>
    </xf>
    <xf numFmtId="166" fontId="5" fillId="9" borderId="23" xfId="12" applyNumberFormat="1" applyFont="1" applyFill="1" applyBorder="1" applyAlignment="1">
      <alignment horizontal="right" vertical="center"/>
    </xf>
    <xf numFmtId="37" fontId="5" fillId="9" borderId="23" xfId="5" applyNumberFormat="1" applyFont="1" applyFill="1" applyBorder="1" applyAlignment="1">
      <alignment vertical="center"/>
    </xf>
    <xf numFmtId="37" fontId="5" fillId="0" borderId="23" xfId="5" applyNumberFormat="1" applyFont="1" applyFill="1" applyBorder="1" applyAlignment="1">
      <alignment vertical="center"/>
    </xf>
    <xf numFmtId="37" fontId="5" fillId="9" borderId="23" xfId="5" applyNumberFormat="1" applyFont="1" applyFill="1" applyBorder="1" applyAlignment="1">
      <alignment vertical="center"/>
    </xf>
    <xf numFmtId="37" fontId="3" fillId="0" borderId="0" xfId="5" applyNumberFormat="1" applyFont="1" applyFill="1"/>
    <xf numFmtId="166" fontId="3" fillId="0" borderId="0" xfId="12" applyNumberFormat="1" applyFont="1" applyFill="1"/>
    <xf numFmtId="3" fontId="3" fillId="0" borderId="0" xfId="5" applyNumberFormat="1" applyFont="1" applyFill="1"/>
    <xf numFmtId="171" fontId="30" fillId="0" borderId="0" xfId="5" applyNumberFormat="1" applyFont="1"/>
    <xf numFmtId="166" fontId="3" fillId="0" borderId="0" xfId="12" applyNumberFormat="1" applyFont="1" applyFill="1" applyAlignment="1">
      <alignment horizontal="right"/>
    </xf>
    <xf numFmtId="3" fontId="3" fillId="0" borderId="0" xfId="5" applyNumberFormat="1" applyFont="1" applyFill="1" applyAlignment="1">
      <alignment horizontal="right"/>
    </xf>
    <xf numFmtId="171" fontId="20" fillId="0" borderId="0" xfId="5" applyNumberFormat="1" applyFont="1"/>
    <xf numFmtId="166" fontId="20" fillId="0" borderId="0" xfId="12" applyNumberFormat="1" applyFont="1"/>
    <xf numFmtId="166" fontId="20" fillId="0" borderId="0" xfId="12" applyNumberFormat="1" applyFont="1" applyFill="1"/>
    <xf numFmtId="166" fontId="20" fillId="0" borderId="0" xfId="5" applyNumberFormat="1" applyFont="1"/>
    <xf numFmtId="171" fontId="20" fillId="0" borderId="0" xfId="5" applyNumberFormat="1" applyFont="1" applyFill="1"/>
    <xf numFmtId="0" fontId="3" fillId="0" borderId="0" xfId="4" applyFont="1" applyAlignment="1">
      <alignment horizontal="right"/>
    </xf>
    <xf numFmtId="0" fontId="3" fillId="0" borderId="0" xfId="4" applyFont="1" applyFill="1" applyAlignment="1">
      <alignment horizontal="right"/>
    </xf>
    <xf numFmtId="166" fontId="3" fillId="0" borderId="0" xfId="12" applyNumberFormat="1" applyFont="1" applyAlignment="1">
      <alignment horizontal="right"/>
    </xf>
    <xf numFmtId="166" fontId="3" fillId="0" borderId="0" xfId="4" applyNumberFormat="1" applyFont="1" applyAlignment="1">
      <alignment horizontal="right"/>
    </xf>
    <xf numFmtId="3" fontId="3" fillId="0" borderId="0" xfId="4" applyNumberFormat="1" applyFont="1"/>
    <xf numFmtId="37" fontId="3" fillId="0" borderId="0" xfId="4" applyNumberFormat="1" applyFont="1"/>
    <xf numFmtId="0" fontId="5" fillId="9" borderId="23" xfId="5" applyFont="1" applyFill="1" applyBorder="1" applyAlignment="1">
      <alignment vertical="center"/>
    </xf>
    <xf numFmtId="37" fontId="3" fillId="0" borderId="0" xfId="5" applyNumberFormat="1" applyFont="1"/>
    <xf numFmtId="9" fontId="4" fillId="0" borderId="0" xfId="12" applyNumberFormat="1" applyFont="1" applyAlignment="1">
      <alignment vertical="center"/>
    </xf>
    <xf numFmtId="37" fontId="3" fillId="6" borderId="0" xfId="5" applyNumberFormat="1" applyFont="1" applyFill="1"/>
    <xf numFmtId="0" fontId="30" fillId="0" borderId="0" xfId="5" applyFont="1"/>
    <xf numFmtId="37" fontId="5" fillId="0" borderId="0" xfId="5" applyNumberFormat="1" applyFont="1" applyAlignment="1">
      <alignment vertical="center"/>
    </xf>
    <xf numFmtId="37" fontId="3" fillId="0" borderId="0" xfId="5" applyNumberFormat="1" applyFont="1"/>
    <xf numFmtId="3" fontId="4" fillId="0" borderId="0" xfId="5" applyNumberFormat="1" applyFont="1" applyFill="1" applyAlignment="1">
      <alignment vertical="center"/>
    </xf>
    <xf numFmtId="171" fontId="3" fillId="0" borderId="0" xfId="5" applyNumberFormat="1" applyFont="1"/>
    <xf numFmtId="37" fontId="3" fillId="0" borderId="0" xfId="5" quotePrefix="1" applyNumberFormat="1" applyFont="1" applyFill="1" applyBorder="1" applyAlignment="1">
      <alignment horizontal="right"/>
    </xf>
    <xf numFmtId="37" fontId="3" fillId="0" borderId="0" xfId="5" quotePrefix="1" applyNumberFormat="1" applyFont="1" applyFill="1" applyAlignment="1">
      <alignment horizontal="right"/>
    </xf>
    <xf numFmtId="9" fontId="20" fillId="0" borderId="0" xfId="12" applyNumberFormat="1" applyFont="1"/>
    <xf numFmtId="0" fontId="20" fillId="0" borderId="0" xfId="5" applyFont="1" applyFill="1" applyAlignment="1">
      <alignment horizontal="right" wrapText="1"/>
    </xf>
    <xf numFmtId="0" fontId="20" fillId="0" borderId="0" xfId="5" applyFont="1" applyFill="1" applyBorder="1" applyAlignment="1">
      <alignment horizontal="right" vertical="center" wrapText="1"/>
    </xf>
    <xf numFmtId="166" fontId="20" fillId="9" borderId="22" xfId="12" applyNumberFormat="1" applyFont="1" applyFill="1" applyBorder="1" applyAlignment="1">
      <alignment horizontal="right" vertical="center" wrapText="1"/>
    </xf>
    <xf numFmtId="0" fontId="20" fillId="9" borderId="22" xfId="5" applyFont="1" applyFill="1" applyBorder="1" applyAlignment="1">
      <alignment horizontal="right" vertical="center" wrapText="1"/>
    </xf>
    <xf numFmtId="9" fontId="20" fillId="9" borderId="22" xfId="12" applyNumberFormat="1" applyFont="1" applyFill="1" applyBorder="1" applyAlignment="1">
      <alignment horizontal="right" vertical="center" wrapText="1"/>
    </xf>
    <xf numFmtId="0" fontId="20" fillId="0" borderId="22" xfId="5" applyFont="1" applyFill="1" applyBorder="1" applyAlignment="1">
      <alignment horizontal="right" vertical="center" wrapText="1"/>
    </xf>
    <xf numFmtId="0" fontId="3" fillId="0" borderId="0" xfId="4" applyFont="1" applyAlignment="1">
      <alignment vertical="center"/>
    </xf>
    <xf numFmtId="0" fontId="3" fillId="0" borderId="0" xfId="4" applyFont="1" applyFill="1" applyBorder="1" applyAlignment="1">
      <alignment vertical="center"/>
    </xf>
    <xf numFmtId="0" fontId="3" fillId="0" borderId="0" xfId="4" applyFont="1" applyFill="1" applyAlignment="1">
      <alignment vertical="center"/>
    </xf>
    <xf numFmtId="0" fontId="32" fillId="9" borderId="17" xfId="3" applyNumberFormat="1" applyFont="1" applyFill="1" applyBorder="1" applyAlignment="1">
      <alignment horizontal="center" vertical="center" wrapText="1"/>
    </xf>
    <xf numFmtId="0" fontId="33" fillId="9" borderId="18" xfId="3" applyFont="1" applyFill="1" applyBorder="1" applyAlignment="1">
      <alignment horizontal="center" vertical="center" wrapText="1"/>
    </xf>
    <xf numFmtId="0" fontId="33" fillId="9" borderId="19" xfId="3" applyFont="1" applyFill="1" applyBorder="1" applyAlignment="1">
      <alignment horizontal="center" vertical="center" wrapText="1"/>
    </xf>
    <xf numFmtId="0" fontId="30" fillId="6" borderId="0" xfId="3" applyFont="1" applyFill="1" applyAlignment="1">
      <alignment horizontal="left" vertical="center" wrapText="1"/>
    </xf>
    <xf numFmtId="0" fontId="6" fillId="3" borderId="3" xfId="0" applyFont="1" applyFill="1" applyBorder="1" applyAlignment="1">
      <alignment horizontal="center" wrapText="1"/>
    </xf>
    <xf numFmtId="0" fontId="6" fillId="3" borderId="12" xfId="0" applyFont="1" applyFill="1" applyBorder="1" applyAlignment="1">
      <alignment horizontal="center" wrapText="1"/>
    </xf>
    <xf numFmtId="0" fontId="10" fillId="0" borderId="0" xfId="0" applyFont="1" applyFill="1" applyBorder="1" applyAlignment="1">
      <alignment horizontal="center" vertical="distributed" wrapText="1"/>
    </xf>
    <xf numFmtId="2" fontId="9" fillId="0" borderId="0" xfId="0" applyNumberFormat="1" applyFont="1" applyAlignment="1">
      <alignment horizontal="center"/>
    </xf>
    <xf numFmtId="0" fontId="4" fillId="0" borderId="0" xfId="0" applyFont="1" applyAlignment="1">
      <alignment horizontal="left" wrapText="1"/>
    </xf>
    <xf numFmtId="0" fontId="8" fillId="4" borderId="3"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23" fillId="4" borderId="3" xfId="0" applyFont="1" applyFill="1" applyBorder="1" applyAlignment="1">
      <alignment horizontal="center" vertical="center" wrapText="1"/>
    </xf>
    <xf numFmtId="0" fontId="23" fillId="4" borderId="12" xfId="0" applyFont="1" applyFill="1" applyBorder="1" applyAlignment="1">
      <alignment horizontal="center" vertical="center" wrapText="1"/>
    </xf>
    <xf numFmtId="0" fontId="3" fillId="8" borderId="0" xfId="4" applyFont="1" applyFill="1" applyAlignment="1">
      <alignment horizontal="left" vertical="top" wrapText="1"/>
    </xf>
    <xf numFmtId="0" fontId="3" fillId="8" borderId="0" xfId="4" applyFont="1" applyFill="1" applyAlignment="1">
      <alignment horizontal="left" vertical="top"/>
    </xf>
    <xf numFmtId="0" fontId="3" fillId="6" borderId="0" xfId="4" applyFont="1" applyFill="1" applyAlignment="1">
      <alignment horizontal="left" vertical="center" wrapText="1"/>
    </xf>
    <xf numFmtId="0" fontId="3" fillId="0" borderId="0" xfId="4" applyFont="1" applyFill="1" applyAlignment="1">
      <alignment horizontal="center" vertical="center"/>
    </xf>
    <xf numFmtId="0" fontId="3" fillId="0" borderId="0" xfId="4" applyFont="1" applyFill="1" applyBorder="1" applyAlignment="1">
      <alignment horizontal="left" vertical="top"/>
    </xf>
    <xf numFmtId="171" fontId="2" fillId="0" borderId="0" xfId="5" applyNumberFormat="1" applyFont="1" applyFill="1" applyBorder="1" applyAlignment="1">
      <alignment horizontal="left" vertical="top" wrapText="1" shrinkToFit="1"/>
    </xf>
  </cellXfs>
  <cellStyles count="13">
    <cellStyle name="%" xfId="3"/>
    <cellStyle name="% 2" xfId="7"/>
    <cellStyle name="% 3" xfId="5"/>
    <cellStyle name="Comma" xfId="1" builtinId="3"/>
    <cellStyle name="Comma 2" xfId="8"/>
    <cellStyle name="Comma 3" xfId="9"/>
    <cellStyle name="Normal" xfId="0" builtinId="0"/>
    <cellStyle name="Normal 2" xfId="4"/>
    <cellStyle name="Normal 3" xfId="6"/>
    <cellStyle name="Percent" xfId="2" builtinId="5"/>
    <cellStyle name="Percent 2" xfId="10"/>
    <cellStyle name="Percent 2 2" xfId="12"/>
    <cellStyle name="Percent 3" xfId="11"/>
  </cellStyles>
  <dxfs count="12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2CE00"/>
      <color rgb="FFFFCC00"/>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603250</xdr:colOff>
      <xdr:row>2</xdr:row>
      <xdr:rowOff>31750</xdr:rowOff>
    </xdr:from>
    <xdr:to>
      <xdr:col>2</xdr:col>
      <xdr:colOff>482865</xdr:colOff>
      <xdr:row>8</xdr:row>
      <xdr:rowOff>144198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603250" y="328083"/>
          <a:ext cx="1107282" cy="1107282"/>
        </a:xfrm>
        <a:prstGeom prst="rect">
          <a:avLst/>
        </a:prstGeom>
      </xdr:spPr>
    </xdr:pic>
    <xdr:clientData/>
  </xdr:twoCellAnchor>
  <xdr:twoCellAnchor editAs="oneCell">
    <xdr:from>
      <xdr:col>1</xdr:col>
      <xdr:colOff>190500</xdr:colOff>
      <xdr:row>36</xdr:row>
      <xdr:rowOff>23811</xdr:rowOff>
    </xdr:from>
    <xdr:to>
      <xdr:col>2</xdr:col>
      <xdr:colOff>264321</xdr:colOff>
      <xdr:row>40</xdr:row>
      <xdr:rowOff>124367</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723900" y="7462836"/>
          <a:ext cx="683421" cy="633955"/>
        </a:xfrm>
        <a:prstGeom prst="rect">
          <a:avLst/>
        </a:prstGeom>
      </xdr:spPr>
    </xdr:pic>
    <xdr:clientData/>
  </xdr:twoCellAnchor>
  <xdr:twoCellAnchor editAs="oneCell">
    <xdr:from>
      <xdr:col>10</xdr:col>
      <xdr:colOff>325437</xdr:colOff>
      <xdr:row>36</xdr:row>
      <xdr:rowOff>47625</xdr:rowOff>
    </xdr:from>
    <xdr:to>
      <xdr:col>11</xdr:col>
      <xdr:colOff>404282</xdr:colOff>
      <xdr:row>40</xdr:row>
      <xdr:rowOff>87770</xdr:rowOff>
    </xdr:to>
    <xdr:pic>
      <xdr:nvPicPr>
        <xdr:cNvPr id="6" name="Picture 5"/>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xmlns="" val="0"/>
            </a:ext>
          </a:extLst>
        </a:blip>
        <a:srcRect b="42210"/>
        <a:stretch/>
      </xdr:blipFill>
      <xdr:spPr>
        <a:xfrm>
          <a:off x="6278562" y="7486650"/>
          <a:ext cx="688445" cy="573544"/>
        </a:xfrm>
        <a:prstGeom prst="rect">
          <a:avLst/>
        </a:prstGeom>
      </xdr:spPr>
    </xdr:pic>
    <xdr:clientData/>
  </xdr:twoCellAnchor>
  <xdr:twoCellAnchor editAs="oneCell">
    <xdr:from>
      <xdr:col>10</xdr:col>
      <xdr:colOff>297656</xdr:colOff>
      <xdr:row>42</xdr:row>
      <xdr:rowOff>11906</xdr:rowOff>
    </xdr:from>
    <xdr:to>
      <xdr:col>11</xdr:col>
      <xdr:colOff>376237</xdr:colOff>
      <xdr:row>46</xdr:row>
      <xdr:rowOff>75049</xdr:rowOff>
    </xdr:to>
    <xdr:pic>
      <xdr:nvPicPr>
        <xdr:cNvPr id="7" name="Picture 6"/>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xmlns="" val="0"/>
            </a:ext>
          </a:extLst>
        </a:blip>
        <a:srcRect b="40341"/>
        <a:stretch/>
      </xdr:blipFill>
      <xdr:spPr>
        <a:xfrm>
          <a:off x="6250781" y="8308181"/>
          <a:ext cx="688181" cy="606069"/>
        </a:xfrm>
        <a:prstGeom prst="rect">
          <a:avLst/>
        </a:prstGeom>
      </xdr:spPr>
    </xdr:pic>
    <xdr:clientData/>
  </xdr:twoCellAnchor>
  <xdr:twoCellAnchor editAs="oneCell">
    <xdr:from>
      <xdr:col>1</xdr:col>
      <xdr:colOff>142876</xdr:colOff>
      <xdr:row>42</xdr:row>
      <xdr:rowOff>35716</xdr:rowOff>
    </xdr:from>
    <xdr:to>
      <xdr:col>2</xdr:col>
      <xdr:colOff>231770</xdr:colOff>
      <xdr:row>46</xdr:row>
      <xdr:rowOff>106397</xdr:rowOff>
    </xdr:to>
    <xdr:pic>
      <xdr:nvPicPr>
        <xdr:cNvPr id="8" name="Picture 7"/>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xmlns="" val="0"/>
            </a:ext>
          </a:extLst>
        </a:blip>
        <a:srcRect r="22272"/>
        <a:stretch/>
      </xdr:blipFill>
      <xdr:spPr>
        <a:xfrm>
          <a:off x="676276" y="8331991"/>
          <a:ext cx="698494" cy="61360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GI%20Financial%20Reporting/Workpapers/2009/Q2%202009/LGI/Subscribers/Subscriber%20Tables_Smartvie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Finance\Business%20Planning\Reporting%20Work\Monthly%20reporting\2015\2015-06\Roll\Master%202015%20Roll%20Upload%20PL%20July.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Finance\External%20Reporting\Dataroom\1%20-%20CONSENSUS\2015%20Q2\Q2%202015%20Telenet%20-%20consensus%20-%20(nam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sp.upc.biz/Finance/BB_FPR&amp;C/11.%20Budgeting/2017%20Budget/Presentations/Country%20CAR/Country%20CAR%20HFM%20Bud17%20v1i.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Finance\Boekhouding\Financial%20Intelligence\02%20Management%20Reporting%20Projects\Capital%20Allocation%20Report%20(CAR)\Budget%202017\Country%20CAR%20HFM%202017%20v2m%20Consolidated.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lcraft/Local%20Settings/Temporary%20Internet%20Files/Content.Outlook/DJNOXEGL/Subscriber%20Tables_Smartview%20Q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LGI%20Financial%20Reporting/Workpapers/2010/Q1%202010/LGI/Subscribers/Subscriber%20Tables_Smartview%20Q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sdeclerc/AppData/Local/Temp/03.%20P&amp;L%20Summary%20View.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Finance\External%20Reporting\Dataroom\7.%20Analyst%20Consensus\Q3%202018\Q3%202018%20TNET%20-%20consensus%20builder%20-%20(16%20analysts)%20NEW%20DESIGN_vFINAL.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Q1 2007 (press release format)"/>
      <sheetName val="Validation"/>
      <sheetName val="RGU by business line"/>
      <sheetName val="Bundling (press release format)"/>
      <sheetName val="Cur Q vs. Q-1"/>
      <sheetName val="Cur Q vs Prior Year"/>
      <sheetName val="Q-1 vs Q-2"/>
      <sheetName val="Q-1 vs Q-5"/>
      <sheetName val="Q-2 vs Q-3"/>
      <sheetName val="Q-2 vs Q-6"/>
      <sheetName val="Q-2 vs Q-5"/>
      <sheetName val="Q-3 vs Prior Year"/>
      <sheetName val="Q-3 vs Q-7"/>
      <sheetName val="Q-3 vs Q-5"/>
      <sheetName val="Prior Year vs Q-5"/>
      <sheetName val="UPC Holding BV Cur Quarter"/>
      <sheetName val="UPC Holding BV Prior Quarter"/>
      <sheetName val="Cur Quarter"/>
      <sheetName val="Rolling -1"/>
      <sheetName val="Rolling -2"/>
      <sheetName val="Rolling -3"/>
      <sheetName val="Prior Year"/>
      <sheetName val="Rolling -5"/>
      <sheetName val="Rolling -6"/>
      <sheetName val="Roling -7"/>
      <sheetName val="Q4 2005"/>
      <sheetName val="Q3 2005"/>
      <sheetName val="Q2 2005"/>
      <sheetName val="Q1 2005"/>
      <sheetName val="Q4 2004"/>
      <sheetName val="Variance Q3 2006 vs Q2 2006"/>
      <sheetName val="Variance Q4 2006 vs Q3 2006"/>
      <sheetName val="Variance Q4 2006 vs Q4 2005"/>
      <sheetName val="Variance Q2 vs Q1 2006"/>
      <sheetName val="Variance Q1 2006 vs Q4 2005"/>
      <sheetName val="Variance Q4 2005 vs Q3 2005"/>
      <sheetName val="Variance Q206 vs Q106 %"/>
      <sheetName val="Netherlands (data)"/>
      <sheetName val="Neth-Homes Passed "/>
      <sheetName val="Neth-RGU &amp; Cust"/>
      <sheetName val="Swiss Owned (data)"/>
      <sheetName val="Swiss Partner Network (data)"/>
      <sheetName val="Swiss Combined-Homes Passed"/>
      <sheetName val="Input"/>
      <sheetName val="Swiss Combined-RGU &amp; Cust"/>
      <sheetName val="Austria (data)"/>
      <sheetName val="Austria-Homes passed"/>
      <sheetName val="Austria-RGU &amp; Cust"/>
      <sheetName val="Ireland (data)"/>
      <sheetName val="Ireland-Homes Passed"/>
      <sheetName val="Ireland-RGU &amp; Cust"/>
      <sheetName val="Poland (data)"/>
      <sheetName val="Poland-Homes Passed"/>
      <sheetName val="Poland-RGU &amp; Cust"/>
      <sheetName val="Hungary (data)"/>
      <sheetName val="Hungary-Homes Passed"/>
      <sheetName val="Hungary-RGU &amp; Cust"/>
      <sheetName val="Czech Republic (data)"/>
      <sheetName val="Czech Republic-Homes Passed"/>
      <sheetName val="Czech Republic-RGU &amp; Cust"/>
      <sheetName val=" Karneval (data)"/>
      <sheetName val="Karneval-Homes Passed"/>
      <sheetName val="Karneval-RGU &amp; Cust "/>
      <sheetName val="Slovak Republic (data)"/>
      <sheetName val="Slovak Republic-Homes Passed"/>
      <sheetName val="Slovak Republic-RGU &amp; Cust"/>
      <sheetName val="Romania (data)"/>
      <sheetName val="Romania-Homes Passed"/>
      <sheetName val="Romania-RGU &amp; Cust"/>
      <sheetName val="Slovenia (data)"/>
      <sheetName val="Slovenia-Homes Passed"/>
      <sheetName val="Slovenia-RGU &amp; Cust"/>
      <sheetName val="France - disc ops (data)"/>
      <sheetName val="Belgium Owned (data)"/>
      <sheetName val="Belgium Partner Network (data)"/>
      <sheetName val="Belgium-Homes Passed"/>
      <sheetName val="Belgium-RGU &amp; Cust"/>
      <sheetName val="Japan (data)"/>
      <sheetName val="Japan-Homes Passed"/>
      <sheetName val="Japan-RGU &amp; Cust"/>
      <sheetName val="Chile (data)"/>
      <sheetName val="Chile-Homes Passed"/>
      <sheetName val="Chile-RGU &amp; Cust"/>
      <sheetName val="Puerto Rico (data)"/>
      <sheetName val="Puerto Rico-Homes Passed"/>
      <sheetName val="Puerto Rico-RGU &amp; Cust"/>
      <sheetName val="Brazil (data)"/>
      <sheetName val="Brazil-Homes Passed"/>
      <sheetName val="Brazil-RGU &amp; Cust"/>
      <sheetName val="Peru (data)"/>
      <sheetName val="Peru-Homes Passed"/>
      <sheetName val="Peru-RGU &amp; Cust"/>
      <sheetName val="Austar (data)"/>
      <sheetName val="Austar-Homes Passed"/>
      <sheetName val="Austar-RGU &amp; Cust"/>
      <sheetName val="Bundling Summary Q4 2006"/>
      <sheetName val="Bundling Summary Q3 2006"/>
      <sheetName val="Bundling Summary Q2 2006"/>
      <sheetName val="VOIP Summary"/>
      <sheetName val="Sept 05"/>
      <sheetName val="Sept 05-June 05 Variance"/>
      <sheetName val="Sept 05-Dec 04 Variance"/>
      <sheetName val="Sept 05-Sept 04 Variance"/>
      <sheetName val="June 05-March 05 Variance"/>
      <sheetName val="June 05-Dec 04 Variance"/>
      <sheetName val="June 05-June 04 Variance"/>
      <sheetName val="Mar 05 to Dec 04 variance"/>
      <sheetName val="Dec -Sept 04 Variance"/>
      <sheetName val="Q3 2004"/>
      <sheetName val="Sept 04 - June 04 variance"/>
      <sheetName val="Q2 2004"/>
      <sheetName val="June 04 - March 04 variance"/>
      <sheetName val="Q1 2004"/>
      <sheetName val="Oct 0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2">
          <cell r="F2" t="str">
            <v>;Year#2009</v>
          </cell>
          <cell r="G2" t="str">
            <v>;Period#Jun</v>
          </cell>
        </row>
        <row r="12">
          <cell r="B12" t="str">
            <v>LGILIVE</v>
          </cell>
        </row>
        <row r="15">
          <cell r="B15" t="str">
            <v>;Scenario#Actual</v>
          </cell>
        </row>
        <row r="17">
          <cell r="B17" t="str">
            <v>;Value#&lt;Entity Curr Total&gt;;ICP#[ICP Top];View#Periodic;Custom4#TotalCustom4</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ntrol"/>
      <sheetName val="Roll"/>
      <sheetName val="Upload Check"/>
      <sheetName val="Summary vs Bud"/>
      <sheetName val="Summary vs Roll PM"/>
      <sheetName val="YTD Check"/>
    </sheetNames>
    <sheetDataSet>
      <sheetData sheetId="0">
        <row r="16">
          <cell r="N16" t="str">
            <v>Jun</v>
          </cell>
        </row>
        <row r="17">
          <cell r="C17" t="str">
            <v>Telenet2</v>
          </cell>
        </row>
        <row r="20">
          <cell r="C20" t="str">
            <v>LGILIVE</v>
          </cell>
        </row>
        <row r="21">
          <cell r="C21" t="str">
            <v>&lt;Entity Curr total&gt;</v>
          </cell>
        </row>
        <row r="22">
          <cell r="C22" t="str">
            <v>&lt;Entity Currency&gt;</v>
          </cell>
        </row>
        <row r="23">
          <cell r="C23">
            <v>2015</v>
          </cell>
        </row>
        <row r="26">
          <cell r="C26" t="str">
            <v>Actual</v>
          </cell>
        </row>
        <row r="27">
          <cell r="C27" t="str">
            <v>BudgetAdjusted</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nalyst Expectations"/>
      <sheetName val="Definitions"/>
    </sheetNames>
    <sheetDataSet>
      <sheetData sheetId="0">
        <row r="95">
          <cell r="B95" t="str">
            <v>ABN AMRO - Marc Hesselink</v>
          </cell>
          <cell r="D95" t="str">
            <v>Buy</v>
          </cell>
        </row>
        <row r="96">
          <cell r="B96" t="str">
            <v>Bank Degroof - Bart Jooris</v>
          </cell>
          <cell r="D96" t="str">
            <v>Add</v>
          </cell>
        </row>
        <row r="97">
          <cell r="B97" t="str">
            <v>Barclays Capital - Daniel Morris</v>
          </cell>
          <cell r="D97" t="str">
            <v>Accumulate</v>
          </cell>
        </row>
        <row r="98">
          <cell r="B98" t="str">
            <v>Berenberg Bank - Usman Ghazi</v>
          </cell>
          <cell r="D98" t="str">
            <v>Hold</v>
          </cell>
        </row>
        <row r="99">
          <cell r="B99" t="str">
            <v>Bofa-Merrill Lynch - David Wright</v>
          </cell>
          <cell r="D99" t="str">
            <v>Reduce</v>
          </cell>
        </row>
        <row r="100">
          <cell r="B100" t="str">
            <v>Citigroup - Nayab Amjad</v>
          </cell>
          <cell r="D100" t="str">
            <v>Sell</v>
          </cell>
        </row>
        <row r="101">
          <cell r="B101" t="str">
            <v>Credit Suisse - Paul Sidney</v>
          </cell>
          <cell r="D101" t="str">
            <v>Overweight</v>
          </cell>
        </row>
        <row r="102">
          <cell r="B102" t="str">
            <v>Deutsche Bank - Hassan Al-Wakeel</v>
          </cell>
          <cell r="D102" t="str">
            <v>In Line</v>
          </cell>
        </row>
        <row r="103">
          <cell r="B103" t="str">
            <v>Espirito Santo - Andrew Hogley</v>
          </cell>
          <cell r="D103" t="str">
            <v>Underweight</v>
          </cell>
        </row>
        <row r="104">
          <cell r="B104" t="str">
            <v>Exane BNP Paribas - Antoine Pradayrol</v>
          </cell>
          <cell r="D104" t="str">
            <v>Outperform</v>
          </cell>
        </row>
        <row r="105">
          <cell r="B105" t="str">
            <v>Goldman Sachs - Tim Boddy</v>
          </cell>
          <cell r="D105" t="str">
            <v>Neutral</v>
          </cell>
        </row>
        <row r="106">
          <cell r="B106" t="str">
            <v>Grupo Santander - John Davies</v>
          </cell>
          <cell r="D106" t="str">
            <v>Underperform</v>
          </cell>
        </row>
        <row r="107">
          <cell r="B107" t="str">
            <v>HSBC - Nicolas Cote-Collison</v>
          </cell>
          <cell r="D107" t="str">
            <v>Under review</v>
          </cell>
        </row>
        <row r="108">
          <cell r="B108" t="str">
            <v>ING - Emmanuel Carlier</v>
          </cell>
          <cell r="D108" t="str">
            <v xml:space="preserve">Positive </v>
          </cell>
        </row>
        <row r="109">
          <cell r="B109" t="str">
            <v>JP Morgan - Akhil Dattani</v>
          </cell>
          <cell r="D109" t="str">
            <v>Negative</v>
          </cell>
        </row>
        <row r="110">
          <cell r="B110" t="str">
            <v>KBC Securities - Ruben Devos</v>
          </cell>
          <cell r="D110" t="str">
            <v>No rating</v>
          </cell>
        </row>
        <row r="111">
          <cell r="B111" t="str">
            <v>Kempen &amp; Co - Sander van Oort</v>
          </cell>
          <cell r="D111" t="str">
            <v>Coverage suspended</v>
          </cell>
        </row>
        <row r="112">
          <cell r="B112" t="str">
            <v>Kepler Cheuvreux - Matthijs van Leijenhorst</v>
          </cell>
        </row>
        <row r="113">
          <cell r="B113" t="str">
            <v>Macquarie - Guy Peddy</v>
          </cell>
        </row>
        <row r="114">
          <cell r="B114" t="str">
            <v>Morgan Stanley</v>
          </cell>
        </row>
        <row r="115">
          <cell r="B115" t="str">
            <v>New Street Research - Frank Knowles</v>
          </cell>
        </row>
        <row r="116">
          <cell r="B116" t="str">
            <v>Nomura - Nawar Cristini</v>
          </cell>
        </row>
        <row r="117">
          <cell r="B117" t="str">
            <v>Petercam - Stefaan Genoe</v>
          </cell>
        </row>
        <row r="118">
          <cell r="B118" t="str">
            <v>Pivotal Research Group - Jeff Wlodarczak</v>
          </cell>
        </row>
        <row r="119">
          <cell r="B119" t="str">
            <v>Rabo Securities - Frank Claassen</v>
          </cell>
        </row>
        <row r="120">
          <cell r="B120" t="str">
            <v>Raymond James - Stéphane Beyazian</v>
          </cell>
        </row>
        <row r="121">
          <cell r="B121" t="str">
            <v>Royal Bank of Canada - Michael Bishop</v>
          </cell>
        </row>
        <row r="122">
          <cell r="B122" t="str">
            <v>Société Générale - Ottavio Adorisio</v>
          </cell>
        </row>
        <row r="123">
          <cell r="B123" t="str">
            <v>UBS - Vikram Karnany</v>
          </cell>
        </row>
      </sheetData>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Control"/>
      <sheetName val="Run PPT Report"/>
      <sheetName val="Index"/>
      <sheetName val="Summary"/>
      <sheetName val="KPIs Summary"/>
      <sheetName val="KPI Tables"/>
      <sheetName val="CAC-SAC"/>
      <sheetName val="Revenue"/>
      <sheetName val="COGS-GP"/>
      <sheetName val="Resi-Mob-B2B"/>
      <sheetName val="Indirect E2E"/>
      <sheetName val="Indirect SC"/>
      <sheetName val="Matrix SC-E2E (1)"/>
      <sheetName val="SC-E2E (2)"/>
      <sheetName val="T&amp;I SC-E2E"/>
      <sheetName val="Commercial SC-E2E"/>
      <sheetName val="Finance SC-E2E"/>
      <sheetName val="Mgt &amp; Sup SC-E2E"/>
      <sheetName val="E2E areas"/>
      <sheetName val="Labour"/>
      <sheetName val="P&amp;E Add"/>
      <sheetName val="Capex Tables"/>
      <sheetName val="WC&amp;FCF"/>
      <sheetName val="ProcSummary"/>
      <sheetName val="ProcBuckets"/>
      <sheetName val="Labour (2)"/>
      <sheetName val="ProcByType"/>
      <sheetName val="Change Log"/>
      <sheetName val="PPT Update"/>
      <sheetName val="Run PPT Book"/>
    </sheetNames>
    <sheetDataSet>
      <sheetData sheetId="0">
        <row r="21">
          <cell r="J21" t="str">
            <v>vs PY</v>
          </cell>
        </row>
        <row r="23">
          <cell r="J23" t="str">
            <v>vs PY</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Control"/>
      <sheetName val="Index"/>
      <sheetName val="Run PPT Report"/>
      <sheetName val="Summary"/>
      <sheetName val="KPIs Summary"/>
      <sheetName val="KPI Tables"/>
      <sheetName val="CAC-SAC"/>
      <sheetName val="Revenue"/>
      <sheetName val="COGS-GP"/>
      <sheetName val="Resi-Mob-B2B"/>
      <sheetName val="Indirect E2E"/>
      <sheetName val="Indirect SC"/>
      <sheetName val="Matrix SC-E2E (1)"/>
      <sheetName val="SC-E2E (2)"/>
      <sheetName val="T&amp;I SC-E2E (1)"/>
      <sheetName val="T&amp;I SC-E2E (2)"/>
      <sheetName val="Commercial SC-E2E (1)"/>
      <sheetName val="Commercial SC-E2E (2)"/>
      <sheetName val="Finance SC-E2E"/>
      <sheetName val="Mgt &amp; Sup SC-E2E"/>
      <sheetName val="E2E areas"/>
      <sheetName val="Labour"/>
      <sheetName val="FTEs"/>
      <sheetName val="P&amp;E Add"/>
      <sheetName val="Capex Tables"/>
      <sheetName val="Driver-SC Matrix"/>
      <sheetName val="WC&amp;FCF"/>
      <sheetName val="ProcSummary"/>
      <sheetName val="ProcBuckets"/>
      <sheetName val="ProcByType"/>
      <sheetName val="OB impact &amp; P-V"/>
      <sheetName val="Change Log"/>
      <sheetName val="PPT Update"/>
      <sheetName val="Run PPT Book"/>
    </sheetNames>
    <sheetDataSet>
      <sheetData sheetId="0">
        <row r="21">
          <cell r="H21">
            <v>2016</v>
          </cell>
        </row>
        <row r="23">
          <cell r="H23">
            <v>2017</v>
          </cell>
        </row>
        <row r="25">
          <cell r="J25" t="str">
            <v>vs PR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Q1 2007 (press release format)"/>
      <sheetName val="Validation"/>
      <sheetName val="RGU by business line"/>
      <sheetName val="Bundling (press release format)"/>
      <sheetName val="Cur Q vs. Q-1"/>
      <sheetName val="Cur Q vs Prior Year"/>
      <sheetName val="Q-1 vs Q-2"/>
      <sheetName val="Q-1 vs Q-5"/>
      <sheetName val="Q-2 vs Q-3"/>
      <sheetName val="Q-2 vs Q-6"/>
      <sheetName val="Q-2 vs Q-5"/>
      <sheetName val="Q-3 vs Prior Year"/>
      <sheetName val="Q-3 vs Q-7"/>
      <sheetName val="Q-3 vs Q-5"/>
      <sheetName val="Prior Year vs Q-5"/>
      <sheetName val="UPC Holding BV Cur Quarter"/>
      <sheetName val="UPC Holding BV Prior Quarter"/>
      <sheetName val="Cur Quarter"/>
      <sheetName val="Rolling -1"/>
      <sheetName val="Rolling -2"/>
      <sheetName val="Rolling -3"/>
      <sheetName val="Prior Year"/>
      <sheetName val="Rolling -5"/>
      <sheetName val="Rolling -6"/>
      <sheetName val="Roling -7"/>
      <sheetName val="Q4 2005"/>
      <sheetName val="Q3 2005"/>
      <sheetName val="Q2 2005"/>
      <sheetName val="Q1 2005"/>
      <sheetName val="Q4 2004"/>
      <sheetName val="Variance Q3 2006 vs Q2 2006"/>
      <sheetName val="Variance Q4 2006 vs Q3 2006"/>
      <sheetName val="Variance Q4 2006 vs Q4 2005"/>
      <sheetName val="Variance Q2 vs Q1 2006"/>
      <sheetName val="Variance Q1 2006 vs Q4 2005"/>
      <sheetName val="Variance Q4 2005 vs Q3 2005"/>
      <sheetName val="Variance Q206 vs Q106 %"/>
      <sheetName val="Netherlands (data)"/>
      <sheetName val="Neth-Homes Passed "/>
      <sheetName val="Neth-RGU &amp; Cust"/>
      <sheetName val="Swiss Owned (data)"/>
      <sheetName val="Swiss Partner Network (data)"/>
      <sheetName val="Swiss Combined-Homes Passed"/>
      <sheetName val="Input"/>
      <sheetName val="Swiss Combined-RGU &amp; Cust"/>
      <sheetName val="Austria (data)"/>
      <sheetName val="Austria-Homes passed"/>
      <sheetName val="Austria-RGU &amp; Cust"/>
      <sheetName val="Ireland (data)"/>
      <sheetName val="Ireland-Homes Passed"/>
      <sheetName val="Ireland-RGU &amp; Cust"/>
      <sheetName val="Poland (data)"/>
      <sheetName val="Poland-Homes Passed"/>
      <sheetName val="Poland-RGU &amp; Cust"/>
      <sheetName val="Hungary (data)"/>
      <sheetName val="Hungary-Homes Passed"/>
      <sheetName val="Hungary-RGU &amp; Cust"/>
      <sheetName val="Czech Republic (data)"/>
      <sheetName val="Czech Republic-Homes Passed"/>
      <sheetName val="Czech Republic-RGU &amp; Cust"/>
      <sheetName val=" Karneval (data)"/>
      <sheetName val="Karneval-Homes Passed"/>
      <sheetName val="Karneval-RGU &amp; Cust "/>
      <sheetName val="Slovak Republic (data)"/>
      <sheetName val="Slovak Republic-Homes Passed"/>
      <sheetName val="Slovak Republic-RGU &amp; Cust"/>
      <sheetName val="Romania (data)"/>
      <sheetName val="Romania-Homes Passed"/>
      <sheetName val="Romania-RGU &amp; Cust"/>
      <sheetName val="Slovenia (data)"/>
      <sheetName val="Slovenia-Homes Passed"/>
      <sheetName val="Slovenia-RGU &amp; Cust"/>
      <sheetName val="France - disc ops (data)"/>
      <sheetName val="Belgium Owned (data)"/>
      <sheetName val="Belgium Partner Network (data)"/>
      <sheetName val="Belgium-Homes Passed"/>
      <sheetName val="Belgium-RGU &amp; Cust"/>
      <sheetName val="Japan (data)"/>
      <sheetName val="Japan-Homes Passed"/>
      <sheetName val="Japan-RGU &amp; Cust"/>
      <sheetName val="Chile (data)"/>
      <sheetName val="Chile-Homes Passed"/>
      <sheetName val="Chile-RGU &amp; Cust"/>
      <sheetName val="Puerto Rico (data)"/>
      <sheetName val="Puerto Rico-Homes Passed"/>
      <sheetName val="Puerto Rico-RGU &amp; Cust"/>
      <sheetName val="Brazil (data)"/>
      <sheetName val="Brazil-Homes Passed"/>
      <sheetName val="Brazil-RGU &amp; Cust"/>
      <sheetName val="Peru (data)"/>
      <sheetName val="Peru-Homes Passed"/>
      <sheetName val="Peru-RGU &amp; Cust"/>
      <sheetName val="Austar (data)"/>
      <sheetName val="Austar-Homes Passed"/>
      <sheetName val="Austar-RGU &amp; Cust"/>
      <sheetName val="Bundling Summary Q4 2006"/>
      <sheetName val="Bundling Summary Q3 2006"/>
      <sheetName val="Bundling Summary Q2 2006"/>
      <sheetName val="VOIP Summary"/>
      <sheetName val="Sept 05"/>
      <sheetName val="Sept 05-June 05 Variance"/>
      <sheetName val="Sept 05-Dec 04 Variance"/>
      <sheetName val="Sept 05-Sept 04 Variance"/>
      <sheetName val="June 05-March 05 Variance"/>
      <sheetName val="June 05-Dec 04 Variance"/>
      <sheetName val="June 05-June 04 Variance"/>
      <sheetName val="Mar 05 to Dec 04 variance"/>
      <sheetName val="Dec -Sept 04 Variance"/>
      <sheetName val="Q3 2004"/>
      <sheetName val="Sept 04 - June 04 variance"/>
      <sheetName val="Q2 2004"/>
      <sheetName val="June 04 - March 04 variance"/>
      <sheetName val="Q1 2004"/>
      <sheetName val="Oct 0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2">
          <cell r="G2" t="str">
            <v>Period#Dec;</v>
          </cell>
        </row>
        <row r="12">
          <cell r="B12" t="str">
            <v>LGILIVE</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Input"/>
      <sheetName val="Germany (data)"/>
      <sheetName val="Netherlands (data)"/>
      <sheetName val="Neth-Homes Passed "/>
      <sheetName val="Neth-RGU &amp; Cust"/>
      <sheetName val="Swiss Owned (data)"/>
      <sheetName val="Swiss Partner Network (data)"/>
      <sheetName val="Swiss Combined-Homes Passed"/>
      <sheetName val="Swiss Combined-RGU &amp; Cust"/>
      <sheetName val="Austria (data)"/>
      <sheetName val="Austria-Homes passed"/>
      <sheetName val="Austria-RGU &amp; Cust"/>
      <sheetName val="Ireland (data)"/>
      <sheetName val="Ireland-Homes Passed"/>
      <sheetName val="Ireland-RGU &amp; Cust"/>
      <sheetName val="Poland (data)"/>
      <sheetName val="Poland-Homes Passed"/>
      <sheetName val="Poland-RGU &amp; Cust"/>
      <sheetName val="Hungary (data)"/>
      <sheetName val="Hungary-Homes Passed"/>
      <sheetName val="Hungary-RGU &amp; Cust"/>
      <sheetName val="Czech Republic (data)"/>
      <sheetName val="Czech Republic-Homes Passed"/>
      <sheetName val="Czech Republic-RGU &amp; Cust"/>
      <sheetName val="Slovak Republic (data)"/>
      <sheetName val="Slovak Republic-Homes Passed"/>
      <sheetName val="Slovak Republic-RGU &amp; Cust"/>
      <sheetName val="Romania (data)"/>
      <sheetName val="Romania-Homes Passed"/>
      <sheetName val="Romania-RGU &amp; Cust"/>
      <sheetName val="Slovenia (data)"/>
      <sheetName val="Slovenia-Homes Passed"/>
      <sheetName val="Slovenia-RGU &amp; Cust"/>
      <sheetName val="Belgium Owned (data)"/>
      <sheetName val="Belgium Partner Network (data)"/>
      <sheetName val="Belgium-Homes Passed"/>
      <sheetName val="Belgium-RGU &amp; Cust"/>
      <sheetName val="Chile (data)"/>
      <sheetName val="Chile-Homes Passed"/>
      <sheetName val="Chile-RGU &amp; Cust"/>
      <sheetName val="Puerto Rico (data)"/>
      <sheetName val="Puerto Rico-Homes Passed"/>
      <sheetName val="Puerto Rico-RGU &amp; Cust"/>
      <sheetName val="Austar (data)"/>
      <sheetName val="Austar-Homes Passed"/>
      <sheetName val="Austar-RGU &amp; Cust"/>
    </sheetNames>
    <sheetDataSet>
      <sheetData sheetId="0">
        <row r="12">
          <cell r="B12" t="str">
            <v>LGILIVE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Selection"/>
      <sheetName val="Total Company"/>
      <sheetName val="RMD (incl RSC)"/>
      <sheetName val="RMD"/>
      <sheetName val="RSC"/>
      <sheetName val="Telenet Mobile"/>
      <sheetName val="Telenet for Business"/>
      <sheetName val="TB"/>
      <sheetName val="Wholesale"/>
      <sheetName val="Reg Wholesale"/>
      <sheetName val="T&amp;I"/>
      <sheetName val="T&amp;O"/>
      <sheetName val="IT"/>
      <sheetName val="Corp Divisions"/>
      <sheetName val="Fin, purch &amp; log"/>
      <sheetName val="Corp Aff &amp; Comm"/>
      <sheetName val="HR"/>
      <sheetName val="Legal &amp; fac"/>
      <sheetName val="Strat &amp; Corp dev"/>
      <sheetName val="CEO"/>
      <sheetName val="Transform Office"/>
      <sheetName val="Centr adj"/>
      <sheetName val="Retrieve USGaa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7">
          <cell r="V7" t="str">
            <v>P01</v>
          </cell>
        </row>
      </sheetData>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Summary"/>
      <sheetName val="Q3 2018"/>
      <sheetName val="FY15"/>
      <sheetName val="FY16 incl BASE"/>
      <sheetName val="FY 2018"/>
      <sheetName val="FY 2019"/>
      <sheetName val="FY 2020"/>
      <sheetName val="FY 2021"/>
    </sheetNames>
    <sheetDataSet>
      <sheetData sheetId="0"/>
      <sheetData sheetId="1">
        <row r="18">
          <cell r="C18">
            <v>255700</v>
          </cell>
          <cell r="AD18">
            <v>209600</v>
          </cell>
          <cell r="AE18">
            <v>-0.18028940164254992</v>
          </cell>
          <cell r="AG18">
            <v>200200</v>
          </cell>
          <cell r="AH18">
            <v>-0.21705123191239739</v>
          </cell>
          <cell r="AJ18">
            <v>215200</v>
          </cell>
          <cell r="AK18">
            <v>-0.15838873680093857</v>
          </cell>
        </row>
        <row r="19">
          <cell r="C19">
            <v>1791200</v>
          </cell>
          <cell r="AD19">
            <v>1778000</v>
          </cell>
          <cell r="AE19">
            <v>-7.3693613220187082E-3</v>
          </cell>
          <cell r="AG19">
            <v>1766800</v>
          </cell>
          <cell r="AH19">
            <v>-1.3622152746761929E-2</v>
          </cell>
          <cell r="AJ19">
            <v>1791000</v>
          </cell>
          <cell r="AK19">
            <v>-1.1165698972759319E-4</v>
          </cell>
        </row>
        <row r="20">
          <cell r="C20">
            <v>2046900</v>
          </cell>
          <cell r="AD20">
            <v>1988200</v>
          </cell>
          <cell r="AE20">
            <v>-2.867751233572724E-2</v>
          </cell>
          <cell r="AG20">
            <v>1976400</v>
          </cell>
          <cell r="AH20">
            <v>-3.4442327421955188E-2</v>
          </cell>
          <cell r="AJ20">
            <v>2000795.5</v>
          </cell>
          <cell r="AK20">
            <v>-2.2524060774830268E-2</v>
          </cell>
        </row>
        <row r="21">
          <cell r="AE21">
            <v>0</v>
          </cell>
          <cell r="AH21">
            <v>0</v>
          </cell>
          <cell r="AK21">
            <v>0</v>
          </cell>
        </row>
        <row r="22">
          <cell r="AE22">
            <v>0</v>
          </cell>
          <cell r="AH22">
            <v>0</v>
          </cell>
          <cell r="AK22">
            <v>0</v>
          </cell>
        </row>
        <row r="23">
          <cell r="C23">
            <v>1513700</v>
          </cell>
          <cell r="AD23">
            <v>1499000</v>
          </cell>
          <cell r="AE23">
            <v>-9.7113034286846478E-3</v>
          </cell>
          <cell r="AG23">
            <v>1493000</v>
          </cell>
          <cell r="AH23">
            <v>-1.3675100746515123E-2</v>
          </cell>
          <cell r="AJ23">
            <v>1525300</v>
          </cell>
          <cell r="AK23">
            <v>7.6633414811388967E-3</v>
          </cell>
        </row>
        <row r="24">
          <cell r="C24">
            <v>156700</v>
          </cell>
          <cell r="AD24">
            <v>182350</v>
          </cell>
          <cell r="AE24">
            <v>0.16368857689853233</v>
          </cell>
          <cell r="AG24">
            <v>156700</v>
          </cell>
          <cell r="AH24">
            <v>0</v>
          </cell>
          <cell r="AJ24">
            <v>185400</v>
          </cell>
          <cell r="AK24">
            <v>0.183152520740268</v>
          </cell>
        </row>
        <row r="25">
          <cell r="C25">
            <v>1670400</v>
          </cell>
          <cell r="AD25">
            <v>1682200</v>
          </cell>
          <cell r="AE25">
            <v>7.0641762452108292E-3</v>
          </cell>
          <cell r="AG25">
            <v>1675400</v>
          </cell>
          <cell r="AH25">
            <v>2.9932950191571273E-3</v>
          </cell>
          <cell r="AJ25">
            <v>1691400</v>
          </cell>
          <cell r="AK25">
            <v>1.2571839080459668E-2</v>
          </cell>
        </row>
        <row r="26">
          <cell r="AE26">
            <v>0</v>
          </cell>
          <cell r="AH26">
            <v>0</v>
          </cell>
          <cell r="AK26">
            <v>0</v>
          </cell>
        </row>
        <row r="27">
          <cell r="AE27">
            <v>0</v>
          </cell>
          <cell r="AH27">
            <v>0</v>
          </cell>
          <cell r="AK27">
            <v>0</v>
          </cell>
        </row>
        <row r="28">
          <cell r="C28">
            <v>1200300</v>
          </cell>
          <cell r="AD28">
            <v>1179200</v>
          </cell>
          <cell r="AE28">
            <v>-1.7578938598683647E-2</v>
          </cell>
          <cell r="AG28">
            <v>1170200</v>
          </cell>
          <cell r="AH28">
            <v>-2.5077064067316468E-2</v>
          </cell>
          <cell r="AJ28">
            <v>1193200</v>
          </cell>
          <cell r="AK28">
            <v>-5.9151878696992455E-3</v>
          </cell>
        </row>
        <row r="29">
          <cell r="C29">
            <v>102200</v>
          </cell>
          <cell r="AD29">
            <v>114249.99999999997</v>
          </cell>
          <cell r="AE29">
            <v>0.11790606653620328</v>
          </cell>
          <cell r="AG29">
            <v>102200</v>
          </cell>
          <cell r="AH29">
            <v>0</v>
          </cell>
          <cell r="AJ29">
            <v>119560</v>
          </cell>
          <cell r="AK29">
            <v>0.16986301369863011</v>
          </cell>
        </row>
        <row r="30">
          <cell r="C30">
            <v>1302500</v>
          </cell>
          <cell r="AD30">
            <v>1293500</v>
          </cell>
          <cell r="AE30">
            <v>-6.9097888675623276E-3</v>
          </cell>
          <cell r="AG30">
            <v>1287400</v>
          </cell>
          <cell r="AH30">
            <v>-1.1593090211132417E-2</v>
          </cell>
          <cell r="AJ30">
            <v>1304480</v>
          </cell>
          <cell r="AK30">
            <v>1.5201535508637676E-3</v>
          </cell>
        </row>
        <row r="31">
          <cell r="AE31">
            <v>0</v>
          </cell>
          <cell r="AH31">
            <v>0</v>
          </cell>
          <cell r="AK31">
            <v>0</v>
          </cell>
        </row>
        <row r="32">
          <cell r="C32">
            <v>5019800</v>
          </cell>
          <cell r="AD32">
            <v>4966100</v>
          </cell>
          <cell r="AE32">
            <v>-1.0697637356069989E-2</v>
          </cell>
          <cell r="AG32">
            <v>4940100</v>
          </cell>
          <cell r="AH32">
            <v>-1.587712657874818E-2</v>
          </cell>
          <cell r="AJ32">
            <v>4986100</v>
          </cell>
          <cell r="AK32">
            <v>-6.7134148770867652E-3</v>
          </cell>
        </row>
        <row r="33">
          <cell r="AE33">
            <v>0</v>
          </cell>
          <cell r="AH33">
            <v>0</v>
          </cell>
          <cell r="AK33">
            <v>0</v>
          </cell>
        </row>
        <row r="34">
          <cell r="AE34">
            <v>0</v>
          </cell>
          <cell r="AH34">
            <v>0</v>
          </cell>
          <cell r="AK34">
            <v>0</v>
          </cell>
        </row>
        <row r="35">
          <cell r="C35">
            <v>2124300</v>
          </cell>
          <cell r="AD35">
            <v>2250900</v>
          </cell>
          <cell r="AE35">
            <v>5.9596102245445648E-2</v>
          </cell>
          <cell r="AG35">
            <v>2233900</v>
          </cell>
          <cell r="AH35">
            <v>5.1593466082944905E-2</v>
          </cell>
          <cell r="AJ35">
            <v>2260000</v>
          </cell>
          <cell r="AK35">
            <v>6.3879866308901745E-2</v>
          </cell>
        </row>
        <row r="36">
          <cell r="C36">
            <v>623300</v>
          </cell>
          <cell r="AD36">
            <v>491100</v>
          </cell>
          <cell r="AE36">
            <v>-0.21209690357773148</v>
          </cell>
          <cell r="AG36">
            <v>478000</v>
          </cell>
          <cell r="AH36">
            <v>-0.23311407027113751</v>
          </cell>
          <cell r="AJ36">
            <v>511000</v>
          </cell>
          <cell r="AK36">
            <v>-0.18017006257019097</v>
          </cell>
        </row>
        <row r="37">
          <cell r="C37">
            <v>2747600</v>
          </cell>
          <cell r="AD37">
            <v>2744700</v>
          </cell>
          <cell r="AE37">
            <v>-1.055466589023113E-3</v>
          </cell>
          <cell r="AG37">
            <v>2623700</v>
          </cell>
          <cell r="AH37">
            <v>-4.5093900131023434E-2</v>
          </cell>
          <cell r="AJ37">
            <v>2806100</v>
          </cell>
          <cell r="AK37">
            <v>2.1291308778570439E-2</v>
          </cell>
        </row>
        <row r="38">
          <cell r="AE38">
            <v>0</v>
          </cell>
          <cell r="AH38">
            <v>0</v>
          </cell>
          <cell r="AK38">
            <v>0</v>
          </cell>
        </row>
        <row r="39">
          <cell r="AE39">
            <v>0</v>
          </cell>
          <cell r="AH39">
            <v>0</v>
          </cell>
          <cell r="AK39">
            <v>0</v>
          </cell>
        </row>
        <row r="40">
          <cell r="AE40">
            <v>0</v>
          </cell>
          <cell r="AH40">
            <v>0</v>
          </cell>
          <cell r="AK40">
            <v>0</v>
          </cell>
        </row>
        <row r="41">
          <cell r="AE41">
            <v>0</v>
          </cell>
          <cell r="AH41">
            <v>0</v>
          </cell>
          <cell r="AK41">
            <v>0</v>
          </cell>
        </row>
        <row r="42">
          <cell r="AE42">
            <v>0</v>
          </cell>
          <cell r="AH42">
            <v>0</v>
          </cell>
          <cell r="AK42">
            <v>0</v>
          </cell>
        </row>
        <row r="43">
          <cell r="AE43">
            <v>0</v>
          </cell>
          <cell r="AH43">
            <v>0</v>
          </cell>
          <cell r="AK43">
            <v>0</v>
          </cell>
        </row>
        <row r="44">
          <cell r="C44">
            <v>148.19999999999999</v>
          </cell>
          <cell r="D44">
            <v>148.65215222406781</v>
          </cell>
          <cell r="AD44">
            <v>147.46863016865825</v>
          </cell>
          <cell r="AE44">
            <v>-4.935019104870042E-3</v>
          </cell>
          <cell r="AF44">
            <v>-7.9616879924186978E-3</v>
          </cell>
          <cell r="AG44">
            <v>142.00362874453018</v>
          </cell>
          <cell r="AH44">
            <v>-4.1810872169162017E-2</v>
          </cell>
          <cell r="AI44">
            <v>-4.4725376525434402E-2</v>
          </cell>
          <cell r="AJ44">
            <v>149.72048460658576</v>
          </cell>
          <cell r="AK44">
            <v>1.0259680206381683E-2</v>
          </cell>
          <cell r="AL44">
            <v>7.1867939113832158E-3</v>
          </cell>
        </row>
        <row r="45">
          <cell r="C45">
            <v>154.60000000000002</v>
          </cell>
          <cell r="D45">
            <v>155.30975279632023</v>
          </cell>
          <cell r="AD45">
            <v>158.00961731327533</v>
          </cell>
          <cell r="AE45">
            <v>2.2054445752104135E-2</v>
          </cell>
          <cell r="AF45">
            <v>1.738374099723039E-2</v>
          </cell>
          <cell r="AG45">
            <v>155.3536634239847</v>
          </cell>
          <cell r="AH45">
            <v>4.8749251227986345E-3</v>
          </cell>
          <cell r="AI45">
            <v>2.8272936421491757E-4</v>
          </cell>
          <cell r="AJ45">
            <v>162.65646163872995</v>
          </cell>
          <cell r="AK45">
            <v>5.2111653549352654E-2</v>
          </cell>
          <cell r="AL45">
            <v>4.7303589826998893E-2</v>
          </cell>
        </row>
        <row r="46">
          <cell r="C46">
            <v>60.5</v>
          </cell>
          <cell r="D46">
            <v>60.548062861227756</v>
          </cell>
          <cell r="AD46">
            <v>58.279014497235835</v>
          </cell>
          <cell r="AE46">
            <v>-3.67105041779201E-2</v>
          </cell>
          <cell r="AF46">
            <v>-3.7475160339851543E-2</v>
          </cell>
          <cell r="AG46">
            <v>56.689407970245973</v>
          </cell>
          <cell r="AH46">
            <v>-6.2984992227339331E-2</v>
          </cell>
          <cell r="AI46">
            <v>-6.3728791783571492E-2</v>
          </cell>
          <cell r="AJ46">
            <v>60.4</v>
          </cell>
          <cell r="AK46">
            <v>-1.6528925619835322E-3</v>
          </cell>
          <cell r="AL46">
            <v>-2.4453773453844141E-3</v>
          </cell>
        </row>
        <row r="47">
          <cell r="C47">
            <v>363.29999999999995</v>
          </cell>
          <cell r="D47">
            <v>364.50996788161581</v>
          </cell>
          <cell r="AD47">
            <v>364.58990939768563</v>
          </cell>
          <cell r="AE47">
            <v>3.550535088592488E-3</v>
          </cell>
          <cell r="AF47">
            <v>2.1931229078431258E-4</v>
          </cell>
          <cell r="AG47">
            <v>361.02113638785147</v>
          </cell>
          <cell r="AH47">
            <v>-6.2726771597810815E-3</v>
          </cell>
          <cell r="AI47">
            <v>-9.5712924231948771E-3</v>
          </cell>
          <cell r="AJ47">
            <v>368.29000223998912</v>
          </cell>
          <cell r="AK47">
            <v>1.3735211230358368E-2</v>
          </cell>
          <cell r="AL47">
            <v>1.0370181041526427E-2</v>
          </cell>
        </row>
        <row r="48">
          <cell r="C48">
            <v>131.1</v>
          </cell>
          <cell r="D48">
            <v>124.85840050684325</v>
          </cell>
          <cell r="AD48">
            <v>123.36275000000001</v>
          </cell>
          <cell r="AE48">
            <v>-5.9017925247902281E-2</v>
          </cell>
          <cell r="AF48">
            <v>-1.1978773560864853E-2</v>
          </cell>
          <cell r="AG48">
            <v>107.34440449114268</v>
          </cell>
          <cell r="AH48">
            <v>-0.18120210151683691</v>
          </cell>
          <cell r="AI48">
            <v>-0.14027086639429331</v>
          </cell>
          <cell r="AJ48">
            <v>133.47285394454335</v>
          </cell>
          <cell r="AK48">
            <v>1.8099572422145993E-2</v>
          </cell>
          <cell r="AL48">
            <v>6.8993783379661E-2</v>
          </cell>
        </row>
        <row r="49">
          <cell r="C49">
            <v>494.4</v>
          </cell>
          <cell r="D49">
            <v>489.36836838845909</v>
          </cell>
          <cell r="AD49">
            <v>488.84290737455927</v>
          </cell>
          <cell r="AE49">
            <v>-1.1240074080583917E-2</v>
          </cell>
          <cell r="AF49">
            <v>-1.0737535317826286E-3</v>
          </cell>
          <cell r="AG49">
            <v>468.90373586991325</v>
          </cell>
          <cell r="AH49">
            <v>-5.1570113531728801E-2</v>
          </cell>
          <cell r="AI49">
            <v>-4.1818462002229495E-2</v>
          </cell>
          <cell r="AJ49">
            <v>494.93861865926681</v>
          </cell>
          <cell r="AK49">
            <v>1.0894390357338857E-3</v>
          </cell>
          <cell r="AL49">
            <v>1.1382530279084202E-2</v>
          </cell>
        </row>
        <row r="50">
          <cell r="C50">
            <v>41.589370423785198</v>
          </cell>
          <cell r="D50">
            <v>54.851939782283516</v>
          </cell>
          <cell r="AD50">
            <v>47.913887993676482</v>
          </cell>
          <cell r="AE50">
            <v>0.15207052921085462</v>
          </cell>
          <cell r="AF50">
            <v>-0.12648689939034641</v>
          </cell>
          <cell r="AG50">
            <v>34.374000000000002</v>
          </cell>
          <cell r="AH50">
            <v>-0.17349073453775299</v>
          </cell>
          <cell r="AI50">
            <v>-0.37333118689263989</v>
          </cell>
          <cell r="AJ50">
            <v>60</v>
          </cell>
          <cell r="AK50">
            <v>0.44267632302713711</v>
          </cell>
          <cell r="AL50">
            <v>9.3853749532833097E-2</v>
          </cell>
        </row>
        <row r="51">
          <cell r="C51">
            <v>108.7</v>
          </cell>
          <cell r="D51">
            <v>107.67653983485177</v>
          </cell>
          <cell r="AD51">
            <v>112.4078025</v>
          </cell>
          <cell r="AE51">
            <v>3.4110418583256585E-2</v>
          </cell>
          <cell r="AF51">
            <v>4.3939586769827343E-2</v>
          </cell>
          <cell r="AG51">
            <v>104</v>
          </cell>
          <cell r="AH51">
            <v>-4.3238270469181272E-2</v>
          </cell>
          <cell r="AI51">
            <v>-3.4144297731805273E-2</v>
          </cell>
          <cell r="AJ51">
            <v>122.03342619487225</v>
          </cell>
          <cell r="AK51">
            <v>0.12266261448824523</v>
          </cell>
          <cell r="AL51">
            <v>0.13333346690040626</v>
          </cell>
        </row>
        <row r="52">
          <cell r="C52">
            <v>644.70000000000005</v>
          </cell>
          <cell r="D52">
            <v>651.89684800559428</v>
          </cell>
          <cell r="AD52">
            <v>647.69826870984184</v>
          </cell>
          <cell r="AE52">
            <v>4.6506417090768082E-3</v>
          </cell>
          <cell r="AF52">
            <v>-6.4405577486645882E-3</v>
          </cell>
          <cell r="AG52">
            <v>628.71643722089971</v>
          </cell>
          <cell r="AH52">
            <v>-2.4792248765472813E-2</v>
          </cell>
          <cell r="AI52">
            <v>-3.555840292158563E-2</v>
          </cell>
          <cell r="AJ52">
            <v>660.80427722423212</v>
          </cell>
          <cell r="AK52">
            <v>2.4979490032933205E-2</v>
          </cell>
          <cell r="AL52">
            <v>1.3663862995946463E-2</v>
          </cell>
        </row>
        <row r="53">
          <cell r="C53">
            <v>0</v>
          </cell>
          <cell r="D53">
            <v>0</v>
          </cell>
          <cell r="AE53">
            <v>0</v>
          </cell>
          <cell r="AF53">
            <v>0</v>
          </cell>
          <cell r="AH53">
            <v>0</v>
          </cell>
          <cell r="AI53">
            <v>0</v>
          </cell>
          <cell r="AK53">
            <v>0</v>
          </cell>
          <cell r="AL53">
            <v>0</v>
          </cell>
        </row>
        <row r="54">
          <cell r="C54">
            <v>644.70000000000005</v>
          </cell>
          <cell r="D54">
            <v>651.89684800559428</v>
          </cell>
          <cell r="AD54">
            <v>647.69826870984184</v>
          </cell>
          <cell r="AE54">
            <v>4.6506417090768082E-3</v>
          </cell>
          <cell r="AF54">
            <v>-6.4405577486645882E-3</v>
          </cell>
          <cell r="AG54">
            <v>628.71643722089971</v>
          </cell>
          <cell r="AH54">
            <v>-2.4792248765472813E-2</v>
          </cell>
          <cell r="AI54">
            <v>-3.555840292158563E-2</v>
          </cell>
          <cell r="AJ54">
            <v>660.80427722423212</v>
          </cell>
          <cell r="AK54">
            <v>2.4979490032933205E-2</v>
          </cell>
          <cell r="AL54">
            <v>1.3663862995946463E-2</v>
          </cell>
        </row>
        <row r="55">
          <cell r="C55">
            <v>-325.90000000000003</v>
          </cell>
          <cell r="D55">
            <v>-332.57773366382338</v>
          </cell>
          <cell r="AD55">
            <v>-303.83861870984185</v>
          </cell>
          <cell r="AE55">
            <v>-6.7693713685664902E-2</v>
          </cell>
          <cell r="AF55">
            <v>-8.6413226277594513E-2</v>
          </cell>
          <cell r="AG55">
            <v>-298.96360733304368</v>
          </cell>
          <cell r="AH55">
            <v>-8.2652324844910585E-2</v>
          </cell>
          <cell r="AI55">
            <v>-0.10107148774053998</v>
          </cell>
          <cell r="AJ55">
            <v>-305.45176811395112</v>
          </cell>
          <cell r="AK55">
            <v>-6.2743884277535744E-2</v>
          </cell>
          <cell r="AL55">
            <v>-8.1562783085447843E-2</v>
          </cell>
        </row>
        <row r="56">
          <cell r="C56">
            <v>318.8</v>
          </cell>
          <cell r="D56">
            <v>319.3191143417709</v>
          </cell>
          <cell r="AD56">
            <v>343.85964999999999</v>
          </cell>
          <cell r="AE56">
            <v>7.8606179422835654E-2</v>
          </cell>
          <cell r="AF56">
            <v>7.6852698620362148E-2</v>
          </cell>
          <cell r="AG56">
            <v>329.75282988785602</v>
          </cell>
          <cell r="AH56">
            <v>3.4356430012095318E-2</v>
          </cell>
          <cell r="AI56">
            <v>3.2674885647208107E-2</v>
          </cell>
          <cell r="AJ56">
            <v>355.35250911028101</v>
          </cell>
          <cell r="AK56">
            <v>0.11465655304354128</v>
          </cell>
          <cell r="AL56">
            <v>0.11284446545828497</v>
          </cell>
        </row>
        <row r="57">
          <cell r="C57">
            <v>0.49449356289747165</v>
          </cell>
          <cell r="D57">
            <v>0.48983073828120527</v>
          </cell>
          <cell r="AD57">
            <v>0.53089481107451197</v>
          </cell>
          <cell r="AG57">
            <v>0.52448577827144871</v>
          </cell>
          <cell r="AJ57">
            <v>0.53775758020661002</v>
          </cell>
        </row>
        <row r="58">
          <cell r="C58">
            <v>-179.7</v>
          </cell>
          <cell r="AD58">
            <v>-170.61882110177467</v>
          </cell>
          <cell r="AE58">
            <v>-5.0535219244436935E-2</v>
          </cell>
          <cell r="AG58">
            <v>-154.80558471001652</v>
          </cell>
          <cell r="AH58">
            <v>-0.13853319582628532</v>
          </cell>
          <cell r="AJ58">
            <v>-190</v>
          </cell>
          <cell r="AK58">
            <v>5.7317751808569906E-2</v>
          </cell>
        </row>
        <row r="59">
          <cell r="C59">
            <v>-2.8</v>
          </cell>
          <cell r="AD59">
            <v>-3.5</v>
          </cell>
          <cell r="AE59">
            <v>0.25</v>
          </cell>
          <cell r="AG59">
            <v>-1.7</v>
          </cell>
          <cell r="AH59">
            <v>-0.39285714285714279</v>
          </cell>
          <cell r="AJ59">
            <v>-32.299999999999997</v>
          </cell>
          <cell r="AK59">
            <v>10.535714285714285</v>
          </cell>
        </row>
        <row r="60">
          <cell r="C60">
            <v>-0.3</v>
          </cell>
          <cell r="AD60">
            <v>-0.4</v>
          </cell>
          <cell r="AE60">
            <v>0.33333333333333348</v>
          </cell>
          <cell r="AH60">
            <v>-1</v>
          </cell>
          <cell r="AJ60">
            <v>-1.75</v>
          </cell>
          <cell r="AK60">
            <v>4.8333333333333339</v>
          </cell>
        </row>
        <row r="61">
          <cell r="C61">
            <v>-29.2</v>
          </cell>
          <cell r="AE61">
            <v>-1</v>
          </cell>
          <cell r="AG61">
            <v>0</v>
          </cell>
          <cell r="AH61">
            <v>-1</v>
          </cell>
          <cell r="AJ61">
            <v>-5</v>
          </cell>
          <cell r="AK61">
            <v>-0.82876712328767121</v>
          </cell>
        </row>
        <row r="62">
          <cell r="C62">
            <v>106.8</v>
          </cell>
          <cell r="AD62">
            <v>164.98114906230012</v>
          </cell>
          <cell r="AE62">
            <v>0.5447673133174169</v>
          </cell>
          <cell r="AG62">
            <v>127.4762573032754</v>
          </cell>
          <cell r="AH62">
            <v>0.19359791482467603</v>
          </cell>
          <cell r="AJ62">
            <v>193.7525091102811</v>
          </cell>
          <cell r="AK62">
            <v>0.8141620703209842</v>
          </cell>
        </row>
        <row r="63">
          <cell r="C63">
            <v>11.3</v>
          </cell>
          <cell r="AD63">
            <v>-55.196145340420244</v>
          </cell>
          <cell r="AE63">
            <v>-5.8846146318955963</v>
          </cell>
          <cell r="AG63">
            <v>-40</v>
          </cell>
          <cell r="AH63">
            <v>-4.5398230088495577</v>
          </cell>
          <cell r="AJ63">
            <v>-86.1</v>
          </cell>
          <cell r="AK63">
            <v>-8.6194690265486713</v>
          </cell>
        </row>
        <row r="64">
          <cell r="C64">
            <v>-78.8</v>
          </cell>
          <cell r="AD64">
            <v>0</v>
          </cell>
          <cell r="AE64">
            <v>-1</v>
          </cell>
          <cell r="AG64">
            <v>0</v>
          </cell>
          <cell r="AH64">
            <v>-1</v>
          </cell>
          <cell r="AJ64">
            <v>0</v>
          </cell>
          <cell r="AK64">
            <v>-1</v>
          </cell>
        </row>
        <row r="65">
          <cell r="C65">
            <v>-0.2</v>
          </cell>
          <cell r="AD65">
            <v>0</v>
          </cell>
          <cell r="AE65">
            <v>-1</v>
          </cell>
          <cell r="AG65">
            <v>0</v>
          </cell>
          <cell r="AH65">
            <v>-1</v>
          </cell>
          <cell r="AJ65">
            <v>0</v>
          </cell>
          <cell r="AK65">
            <v>-1</v>
          </cell>
        </row>
        <row r="66">
          <cell r="C66">
            <v>1.1000000000000001</v>
          </cell>
          <cell r="AE66">
            <v>-1</v>
          </cell>
          <cell r="AG66">
            <v>-1.5</v>
          </cell>
          <cell r="AH66">
            <v>-2.3636363636363633</v>
          </cell>
          <cell r="AJ66">
            <v>1.1000000000000001</v>
          </cell>
          <cell r="AK66">
            <v>0</v>
          </cell>
        </row>
        <row r="67">
          <cell r="C67">
            <v>0</v>
          </cell>
          <cell r="AD67">
            <v>0</v>
          </cell>
          <cell r="AE67">
            <v>0</v>
          </cell>
          <cell r="AG67">
            <v>0</v>
          </cell>
          <cell r="AH67">
            <v>0</v>
          </cell>
          <cell r="AJ67">
            <v>0</v>
          </cell>
          <cell r="AK67">
            <v>0</v>
          </cell>
        </row>
        <row r="68">
          <cell r="C68">
            <v>40.199999999999996</v>
          </cell>
          <cell r="AD68">
            <v>103.88967079372189</v>
          </cell>
          <cell r="AE68">
            <v>1.5843201689980573</v>
          </cell>
          <cell r="AG68">
            <v>60.526132303275389</v>
          </cell>
          <cell r="AH68">
            <v>0.50562518167351733</v>
          </cell>
          <cell r="AJ68">
            <v>138.12872611832444</v>
          </cell>
          <cell r="AK68">
            <v>2.4360379631423994</v>
          </cell>
        </row>
        <row r="69">
          <cell r="C69">
            <v>-10.7</v>
          </cell>
          <cell r="AD69">
            <v>-29.742493066408212</v>
          </cell>
          <cell r="AE69">
            <v>1.7796722491970294</v>
          </cell>
          <cell r="AG69">
            <v>-68.691928555639834</v>
          </cell>
          <cell r="AH69">
            <v>5.4198064070691441</v>
          </cell>
          <cell r="AJ69">
            <v>0</v>
          </cell>
          <cell r="AK69">
            <v>-1</v>
          </cell>
        </row>
        <row r="70">
          <cell r="C70">
            <v>29.499999999999996</v>
          </cell>
          <cell r="AD70">
            <v>75.177157986536187</v>
          </cell>
          <cell r="AE70">
            <v>1.5483782368317356</v>
          </cell>
          <cell r="AG70">
            <v>40.552508643194514</v>
          </cell>
          <cell r="AH70">
            <v>0.3746613099387972</v>
          </cell>
          <cell r="AJ70">
            <v>102.49572418662817</v>
          </cell>
          <cell r="AK70">
            <v>2.4744313283602772</v>
          </cell>
        </row>
        <row r="71">
          <cell r="AE71">
            <v>0</v>
          </cell>
          <cell r="AH71">
            <v>0</v>
          </cell>
          <cell r="AK71">
            <v>0</v>
          </cell>
        </row>
        <row r="72">
          <cell r="AE72">
            <v>0</v>
          </cell>
          <cell r="AH72">
            <v>0</v>
          </cell>
          <cell r="AK72">
            <v>0</v>
          </cell>
        </row>
        <row r="73">
          <cell r="C73">
            <v>318.8</v>
          </cell>
          <cell r="AD73">
            <v>343.85964999999999</v>
          </cell>
          <cell r="AE73">
            <v>7.8606179422835654E-2</v>
          </cell>
          <cell r="AG73">
            <v>329.75282988785602</v>
          </cell>
          <cell r="AH73">
            <v>3.4356430012095318E-2</v>
          </cell>
          <cell r="AJ73">
            <v>355.35250911028101</v>
          </cell>
          <cell r="AK73">
            <v>0.11465655304354128</v>
          </cell>
        </row>
        <row r="74">
          <cell r="C74">
            <v>-55.5</v>
          </cell>
          <cell r="AD74">
            <v>-59.342156250000009</v>
          </cell>
          <cell r="AE74">
            <v>6.9228040540540769E-2</v>
          </cell>
          <cell r="AG74">
            <v>-44.156916272336197</v>
          </cell>
          <cell r="AH74">
            <v>-0.20437988698493337</v>
          </cell>
          <cell r="AJ74">
            <v>-83.065903068393027</v>
          </cell>
          <cell r="AK74">
            <v>0.49668293816924369</v>
          </cell>
        </row>
        <row r="75">
          <cell r="C75">
            <v>-0.1</v>
          </cell>
          <cell r="AD75">
            <v>-1.75</v>
          </cell>
          <cell r="AE75">
            <v>16.5</v>
          </cell>
          <cell r="AH75">
            <v>-1</v>
          </cell>
          <cell r="AJ75">
            <v>-34.742493066408215</v>
          </cell>
          <cell r="AK75">
            <v>346.42493066408213</v>
          </cell>
        </row>
        <row r="76">
          <cell r="C76">
            <v>-46.4</v>
          </cell>
          <cell r="AD76">
            <v>-16.533154072051545</v>
          </cell>
          <cell r="AE76">
            <v>-0.64368202430923394</v>
          </cell>
          <cell r="AG76">
            <v>39.394989110204392</v>
          </cell>
          <cell r="AH76">
            <v>-1.8490299377199224</v>
          </cell>
          <cell r="AJ76">
            <v>-195.99516665564136</v>
          </cell>
          <cell r="AK76">
            <v>3.2240337641302022</v>
          </cell>
        </row>
        <row r="77">
          <cell r="C77">
            <v>-88.3</v>
          </cell>
          <cell r="AD77">
            <v>-131.83246452570864</v>
          </cell>
          <cell r="AE77">
            <v>0.49300639326963358</v>
          </cell>
          <cell r="AG77">
            <v>-71.276628464263382</v>
          </cell>
          <cell r="AH77">
            <v>-0.19279016461762877</v>
          </cell>
          <cell r="AJ77">
            <v>-168.22373806830313</v>
          </cell>
          <cell r="AK77">
            <v>0.90513859647002426</v>
          </cell>
        </row>
        <row r="78">
          <cell r="C78">
            <v>79.8</v>
          </cell>
          <cell r="AD78">
            <v>2</v>
          </cell>
          <cell r="AE78">
            <v>-0.97493734335839599</v>
          </cell>
          <cell r="AG78">
            <v>-20</v>
          </cell>
          <cell r="AH78">
            <v>-1.2506265664160401</v>
          </cell>
          <cell r="AJ78">
            <v>40</v>
          </cell>
          <cell r="AK78">
            <v>-0.49874686716791983</v>
          </cell>
        </row>
        <row r="79">
          <cell r="C79">
            <v>208.3</v>
          </cell>
          <cell r="AD79">
            <v>115.65250911028102</v>
          </cell>
          <cell r="AE79">
            <v>-0.44477912092999994</v>
          </cell>
          <cell r="AG79">
            <v>-90.56051804897956</v>
          </cell>
          <cell r="AH79">
            <v>-1.4347600482428207</v>
          </cell>
          <cell r="AJ79">
            <v>269.39275176182309</v>
          </cell>
          <cell r="AK79">
            <v>0.2932921351983826</v>
          </cell>
        </row>
        <row r="80">
          <cell r="AE80">
            <v>0</v>
          </cell>
          <cell r="AH80">
            <v>0</v>
          </cell>
          <cell r="AK80">
            <v>0</v>
          </cell>
        </row>
        <row r="81">
          <cell r="C81">
            <v>255</v>
          </cell>
          <cell r="AD81">
            <v>169.421018</v>
          </cell>
          <cell r="AE81">
            <v>-0.33560385098039214</v>
          </cell>
          <cell r="AG81">
            <v>126</v>
          </cell>
          <cell r="AH81">
            <v>-0.50588235294117645</v>
          </cell>
          <cell r="AJ81">
            <v>212.4</v>
          </cell>
          <cell r="AK81">
            <v>-0.1670588235294117</v>
          </cell>
        </row>
        <row r="82">
          <cell r="C82">
            <v>0.39553280595625867</v>
          </cell>
          <cell r="AD82">
            <v>0.26</v>
          </cell>
          <cell r="AG82">
            <v>0.1986022282574996</v>
          </cell>
          <cell r="AJ82">
            <v>0.32331077540472641</v>
          </cell>
        </row>
        <row r="83">
          <cell r="AE83">
            <v>0</v>
          </cell>
          <cell r="AH83">
            <v>0</v>
          </cell>
          <cell r="AK83">
            <v>0</v>
          </cell>
        </row>
        <row r="84">
          <cell r="AE84">
            <v>0</v>
          </cell>
        </row>
        <row r="85">
          <cell r="C85">
            <v>3.1</v>
          </cell>
          <cell r="AD85">
            <v>3.385470580834085</v>
          </cell>
          <cell r="AG85">
            <v>2.9688253695116495</v>
          </cell>
          <cell r="AJ85">
            <v>3.43517988737436</v>
          </cell>
        </row>
        <row r="86">
          <cell r="C86">
            <v>3.9</v>
          </cell>
          <cell r="AD86">
            <v>3.5972967196570425</v>
          </cell>
          <cell r="AG86">
            <v>2.9688253695116495</v>
          </cell>
          <cell r="AJ86">
            <v>4.1645783316398992</v>
          </cell>
        </row>
      </sheetData>
      <sheetData sheetId="2"/>
      <sheetData sheetId="3"/>
      <sheetData sheetId="4">
        <row r="18">
          <cell r="C18">
            <v>244700</v>
          </cell>
          <cell r="AD18">
            <v>199600</v>
          </cell>
          <cell r="AE18">
            <v>-0.18430731507968945</v>
          </cell>
          <cell r="AG18">
            <v>185200</v>
          </cell>
          <cell r="AH18">
            <v>-0.24315488353085413</v>
          </cell>
          <cell r="AJ18">
            <v>210200</v>
          </cell>
          <cell r="AK18">
            <v>-0.14098896608091538</v>
          </cell>
        </row>
        <row r="19">
          <cell r="C19">
            <v>1786600</v>
          </cell>
          <cell r="AD19">
            <v>1774093.7999999998</v>
          </cell>
          <cell r="AE19">
            <v>-7.0000000000001172E-3</v>
          </cell>
          <cell r="AG19">
            <v>1756170</v>
          </cell>
          <cell r="AH19">
            <v>-1.7032351953431113E-2</v>
          </cell>
          <cell r="AJ19">
            <v>1801600</v>
          </cell>
          <cell r="AK19">
            <v>8.3958356655098321E-3</v>
          </cell>
        </row>
        <row r="20">
          <cell r="C20">
            <v>2031300</v>
          </cell>
          <cell r="AD20">
            <v>1973200</v>
          </cell>
          <cell r="AE20">
            <v>-2.8602372864667935E-2</v>
          </cell>
          <cell r="AG20">
            <v>1951300</v>
          </cell>
          <cell r="AH20">
            <v>-3.9383645941022949E-2</v>
          </cell>
          <cell r="AJ20">
            <v>1995585.7999999998</v>
          </cell>
          <cell r="AK20">
            <v>-1.758194259833612E-2</v>
          </cell>
        </row>
        <row r="21">
          <cell r="AE21">
            <v>0</v>
          </cell>
          <cell r="AH21">
            <v>0</v>
          </cell>
          <cell r="AK21">
            <v>0</v>
          </cell>
        </row>
        <row r="22">
          <cell r="AE22">
            <v>0</v>
          </cell>
          <cell r="AH22">
            <v>0</v>
          </cell>
          <cell r="AK22">
            <v>0</v>
          </cell>
        </row>
        <row r="23">
          <cell r="C23">
            <v>1512200</v>
          </cell>
          <cell r="AD23">
            <v>1495000</v>
          </cell>
          <cell r="AE23">
            <v>-1.1374156857558493E-2</v>
          </cell>
          <cell r="AG23">
            <v>1487000</v>
          </cell>
          <cell r="AH23">
            <v>-1.6664462372702027E-2</v>
          </cell>
          <cell r="AJ23">
            <v>1529481.4471185536</v>
          </cell>
          <cell r="AK23">
            <v>1.1428016875118185E-2</v>
          </cell>
        </row>
        <row r="24">
          <cell r="C24">
            <v>161900</v>
          </cell>
          <cell r="AD24">
            <v>187250</v>
          </cell>
          <cell r="AE24">
            <v>0.15657813465101911</v>
          </cell>
          <cell r="AG24">
            <v>156700</v>
          </cell>
          <cell r="AH24">
            <v>-3.2118591723286016E-2</v>
          </cell>
          <cell r="AJ24">
            <v>194400</v>
          </cell>
          <cell r="AK24">
            <v>0.20074119827053738</v>
          </cell>
        </row>
        <row r="25">
          <cell r="C25">
            <v>1674100</v>
          </cell>
          <cell r="AD25">
            <v>1685230</v>
          </cell>
          <cell r="AE25">
            <v>6.6483483662864717E-3</v>
          </cell>
          <cell r="AG25">
            <v>1659100.0000000002</v>
          </cell>
          <cell r="AH25">
            <v>-8.9600382294963143E-3</v>
          </cell>
          <cell r="AJ25">
            <v>1703400</v>
          </cell>
          <cell r="AK25">
            <v>1.7501941341616423E-2</v>
          </cell>
        </row>
        <row r="26">
          <cell r="AE26">
            <v>0</v>
          </cell>
          <cell r="AH26">
            <v>0</v>
          </cell>
          <cell r="AK26">
            <v>0</v>
          </cell>
        </row>
        <row r="27">
          <cell r="AE27">
            <v>0</v>
          </cell>
          <cell r="AH27">
            <v>0</v>
          </cell>
          <cell r="AK27">
            <v>0</v>
          </cell>
        </row>
        <row r="28">
          <cell r="C28">
            <v>1197200</v>
          </cell>
          <cell r="AD28">
            <v>1176300</v>
          </cell>
          <cell r="AE28">
            <v>-1.7457400601403328E-2</v>
          </cell>
          <cell r="AG28">
            <v>1163460</v>
          </cell>
          <cell r="AH28">
            <v>-2.8182425659873056E-2</v>
          </cell>
          <cell r="AJ28">
            <v>1197200</v>
          </cell>
          <cell r="AK28">
            <v>0</v>
          </cell>
        </row>
        <row r="29">
          <cell r="C29">
            <v>105400</v>
          </cell>
          <cell r="AD29">
            <v>117249.99999999997</v>
          </cell>
          <cell r="AE29">
            <v>0.1124288425047435</v>
          </cell>
          <cell r="AG29">
            <v>102200</v>
          </cell>
          <cell r="AH29">
            <v>-3.0360531309297945E-2</v>
          </cell>
          <cell r="AJ29">
            <v>178380</v>
          </cell>
          <cell r="AK29">
            <v>0.6924098671726755</v>
          </cell>
        </row>
        <row r="30">
          <cell r="C30">
            <v>1302600</v>
          </cell>
          <cell r="AD30">
            <v>1291500</v>
          </cell>
          <cell r="AE30">
            <v>-8.52141870105938E-3</v>
          </cell>
          <cell r="AG30">
            <v>1282400</v>
          </cell>
          <cell r="AH30">
            <v>-1.550744664517123E-2</v>
          </cell>
          <cell r="AJ30">
            <v>1316120</v>
          </cell>
          <cell r="AK30">
            <v>1.037924151696612E-2</v>
          </cell>
        </row>
        <row r="31">
          <cell r="AE31">
            <v>0</v>
          </cell>
          <cell r="AH31">
            <v>0</v>
          </cell>
          <cell r="AK31">
            <v>0</v>
          </cell>
        </row>
        <row r="32">
          <cell r="C32">
            <v>5008000</v>
          </cell>
          <cell r="AD32">
            <v>4950000</v>
          </cell>
          <cell r="AE32">
            <v>-1.1581469648562326E-2</v>
          </cell>
          <cell r="AG32">
            <v>4919100</v>
          </cell>
          <cell r="AH32">
            <v>-1.7751597444089495E-2</v>
          </cell>
          <cell r="AJ32">
            <v>4998100</v>
          </cell>
          <cell r="AK32">
            <v>-1.9768370607028407E-3</v>
          </cell>
        </row>
        <row r="33">
          <cell r="AE33">
            <v>0</v>
          </cell>
          <cell r="AH33">
            <v>0</v>
          </cell>
          <cell r="AK33">
            <v>0</v>
          </cell>
        </row>
        <row r="34">
          <cell r="AE34">
            <v>0</v>
          </cell>
          <cell r="AH34">
            <v>0</v>
          </cell>
          <cell r="AK34">
            <v>0</v>
          </cell>
        </row>
        <row r="35">
          <cell r="C35">
            <v>2155400</v>
          </cell>
          <cell r="AD35">
            <v>2280400</v>
          </cell>
          <cell r="AE35">
            <v>5.7993875846710674E-2</v>
          </cell>
          <cell r="AG35">
            <v>2243900</v>
          </cell>
          <cell r="AH35">
            <v>4.1059664099471149E-2</v>
          </cell>
          <cell r="AJ35">
            <v>2415600</v>
          </cell>
          <cell r="AK35">
            <v>0.12072005196251268</v>
          </cell>
        </row>
        <row r="36">
          <cell r="C36">
            <v>515200</v>
          </cell>
          <cell r="AD36">
            <v>481049.99999999994</v>
          </cell>
          <cell r="AE36">
            <v>-6.6284937888198892E-2</v>
          </cell>
          <cell r="AG36">
            <v>455200</v>
          </cell>
          <cell r="AH36">
            <v>-0.11645962732919257</v>
          </cell>
          <cell r="AJ36">
            <v>491100</v>
          </cell>
          <cell r="AK36">
            <v>-4.677795031055898E-2</v>
          </cell>
        </row>
        <row r="37">
          <cell r="C37">
            <v>2698800</v>
          </cell>
          <cell r="AD37">
            <v>2757750</v>
          </cell>
          <cell r="AE37">
            <v>2.1843041351711889E-2</v>
          </cell>
          <cell r="AG37">
            <v>2522500</v>
          </cell>
          <cell r="AH37">
            <v>-6.5325329776196872E-2</v>
          </cell>
          <cell r="AJ37">
            <v>2900800</v>
          </cell>
          <cell r="AK37">
            <v>7.4848080628427516E-2</v>
          </cell>
        </row>
        <row r="38">
          <cell r="AE38">
            <v>0</v>
          </cell>
          <cell r="AH38">
            <v>0</v>
          </cell>
          <cell r="AK38">
            <v>0</v>
          </cell>
        </row>
        <row r="39">
          <cell r="AE39">
            <v>0</v>
          </cell>
          <cell r="AH39">
            <v>0</v>
          </cell>
          <cell r="AK39">
            <v>0</v>
          </cell>
        </row>
        <row r="40">
          <cell r="AE40">
            <v>0</v>
          </cell>
          <cell r="AH40">
            <v>0</v>
          </cell>
          <cell r="AK40">
            <v>0</v>
          </cell>
        </row>
        <row r="41">
          <cell r="AE41">
            <v>0</v>
          </cell>
          <cell r="AH41">
            <v>0</v>
          </cell>
          <cell r="AK41">
            <v>0</v>
          </cell>
        </row>
        <row r="42">
          <cell r="AE42">
            <v>0</v>
          </cell>
          <cell r="AH42">
            <v>0</v>
          </cell>
          <cell r="AK42">
            <v>0</v>
          </cell>
        </row>
        <row r="43">
          <cell r="AE43">
            <v>0</v>
          </cell>
          <cell r="AH43">
            <v>0</v>
          </cell>
          <cell r="AK43">
            <v>0</v>
          </cell>
        </row>
        <row r="44">
          <cell r="C44">
            <v>581.5</v>
          </cell>
          <cell r="D44">
            <v>596.79503166605616</v>
          </cell>
          <cell r="AD44">
            <v>586.81031935353133</v>
          </cell>
          <cell r="AE44">
            <v>9.1321055090822778E-3</v>
          </cell>
          <cell r="AF44">
            <v>-1.6730555354408372E-2</v>
          </cell>
          <cell r="AG44">
            <v>575.75306705554965</v>
          </cell>
          <cell r="AH44">
            <v>-9.8829457342224369E-3</v>
          </cell>
          <cell r="AI44">
            <v>-3.5258277120310821E-2</v>
          </cell>
          <cell r="AJ44">
            <v>594.57337646283872</v>
          </cell>
          <cell r="AK44">
            <v>2.2482160727151701E-2</v>
          </cell>
        </row>
        <row r="45">
          <cell r="C45">
            <v>606.79999999999995</v>
          </cell>
          <cell r="D45">
            <v>615.89049521529239</v>
          </cell>
          <cell r="AD45">
            <v>626.71214287029079</v>
          </cell>
          <cell r="AE45">
            <v>3.2815001434230107E-2</v>
          </cell>
          <cell r="AF45">
            <v>1.7570733335015243E-2</v>
          </cell>
          <cell r="AG45">
            <v>607.95000000000005</v>
          </cell>
          <cell r="AH45">
            <v>1.8951878707977876E-3</v>
          </cell>
          <cell r="AI45">
            <v>-1.2892706214790106E-2</v>
          </cell>
          <cell r="AJ45">
            <v>638.66695653234694</v>
          </cell>
          <cell r="AK45">
            <v>5.2516408260294911E-2</v>
          </cell>
        </row>
        <row r="46">
          <cell r="C46">
            <v>239.6</v>
          </cell>
          <cell r="D46">
            <v>243.84964824391449</v>
          </cell>
          <cell r="AD46">
            <v>233.07710485811594</v>
          </cell>
          <cell r="AE46">
            <v>-2.7224103263289057E-2</v>
          </cell>
          <cell r="AF46">
            <v>-4.4176989646600329E-2</v>
          </cell>
          <cell r="AG46">
            <v>227.71559985205852</v>
          </cell>
          <cell r="AH46">
            <v>-4.9601002286901008E-2</v>
          </cell>
          <cell r="AI46">
            <v>-6.616391907081054E-2</v>
          </cell>
          <cell r="AJ46">
            <v>264.77742483817855</v>
          </cell>
          <cell r="AK46">
            <v>0.10508107194565341</v>
          </cell>
        </row>
        <row r="47">
          <cell r="C47">
            <v>1427.9</v>
          </cell>
          <cell r="D47">
            <v>1456.5351751252631</v>
          </cell>
          <cell r="AD47">
            <v>1448.1111390518131</v>
          </cell>
          <cell r="AE47">
            <v>1.4154449927735069E-2</v>
          </cell>
          <cell r="AF47">
            <v>-5.7836132057198508E-3</v>
          </cell>
          <cell r="AG47">
            <v>1437.4902498376769</v>
          </cell>
          <cell r="AH47">
            <v>6.7163315622080777E-3</v>
          </cell>
          <cell r="AI47">
            <v>-1.3075499728970374E-2</v>
          </cell>
          <cell r="AJ47">
            <v>1458.8863548820098</v>
          </cell>
          <cell r="AK47">
            <v>2.1700647721835997E-2</v>
          </cell>
        </row>
        <row r="48">
          <cell r="C48">
            <v>508.40000000000003</v>
          </cell>
          <cell r="D48">
            <v>483.14163476801281</v>
          </cell>
          <cell r="AD48">
            <v>473.37178861952975</v>
          </cell>
          <cell r="AE48">
            <v>-6.8898920889988724E-2</v>
          </cell>
          <cell r="AF48">
            <v>-2.0221494993231448E-2</v>
          </cell>
          <cell r="AG48">
            <v>436.07425064593269</v>
          </cell>
          <cell r="AH48">
            <v>-0.1422615054171269</v>
          </cell>
          <cell r="AI48">
            <v>-9.7419433008873679E-2</v>
          </cell>
          <cell r="AJ48">
            <v>498.78257342512558</v>
          </cell>
          <cell r="AK48">
            <v>-1.8917046764111878E-2</v>
          </cell>
        </row>
        <row r="49">
          <cell r="C49">
            <v>1936.3000000000002</v>
          </cell>
          <cell r="D49">
            <v>1939.676809893276</v>
          </cell>
          <cell r="AD49">
            <v>1920.9307467815147</v>
          </cell>
          <cell r="AE49">
            <v>-7.9374338782655096E-3</v>
          </cell>
          <cell r="AF49">
            <v>-9.6645291711213721E-3</v>
          </cell>
          <cell r="AG49">
            <v>1873.5645004836097</v>
          </cell>
          <cell r="AH49">
            <v>-3.2399679551924021E-2</v>
          </cell>
          <cell r="AI49">
            <v>-3.4084188186641162E-2</v>
          </cell>
          <cell r="AJ49">
            <v>1951.7786671792346</v>
          </cell>
          <cell r="AK49">
            <v>7.9939405976523492E-3</v>
          </cell>
        </row>
        <row r="50">
          <cell r="C50">
            <v>163.1690234421516</v>
          </cell>
          <cell r="D50">
            <v>200.16174434396623</v>
          </cell>
          <cell r="AD50">
            <v>180.95389926956582</v>
          </cell>
          <cell r="AE50">
            <v>0.10899664318772806</v>
          </cell>
          <cell r="AF50">
            <v>-9.5961619126344377E-2</v>
          </cell>
          <cell r="AG50">
            <v>147.62</v>
          </cell>
          <cell r="AH50">
            <v>-9.529396642901522E-2</v>
          </cell>
          <cell r="AI50">
            <v>-0.26249643515134602</v>
          </cell>
          <cell r="AJ50">
            <v>210.44466666666665</v>
          </cell>
          <cell r="AK50">
            <v>0.2897341800986859</v>
          </cell>
        </row>
        <row r="51">
          <cell r="C51">
            <v>421.6</v>
          </cell>
          <cell r="D51">
            <v>417.56384375067296</v>
          </cell>
          <cell r="AD51">
            <v>445.86169085943902</v>
          </cell>
          <cell r="AE51">
            <v>5.7546705074570603E-2</v>
          </cell>
          <cell r="AF51">
            <v>6.7768911346794303E-2</v>
          </cell>
          <cell r="AG51">
            <v>417.15723378223345</v>
          </cell>
          <cell r="AH51">
            <v>-1.0537870535499483E-2</v>
          </cell>
          <cell r="AI51">
            <v>-9.7376718440755905E-4</v>
          </cell>
          <cell r="AJ51">
            <v>468.54943754260455</v>
          </cell>
          <cell r="AK51">
            <v>0.11136014597391974</v>
          </cell>
        </row>
        <row r="52">
          <cell r="C52">
            <v>2521.1</v>
          </cell>
          <cell r="D52">
            <v>2557.4023979879148</v>
          </cell>
          <cell r="AD52">
            <v>2545.3091896035903</v>
          </cell>
          <cell r="AE52">
            <v>9.6026296472135897E-3</v>
          </cell>
          <cell r="AF52">
            <v>-4.7287076894270141E-3</v>
          </cell>
          <cell r="AG52">
            <v>2503.7837588298876</v>
          </cell>
          <cell r="AH52">
            <v>-6.8685261076959492E-3</v>
          </cell>
          <cell r="AI52">
            <v>-2.0966054931446321E-2</v>
          </cell>
          <cell r="AJ52">
            <v>2570.4105003335644</v>
          </cell>
          <cell r="AK52">
            <v>1.9559121150912073E-2</v>
          </cell>
        </row>
        <row r="53">
          <cell r="C53">
            <v>0</v>
          </cell>
          <cell r="D53">
            <v>0</v>
          </cell>
          <cell r="AE53">
            <v>0</v>
          </cell>
          <cell r="AF53">
            <v>0</v>
          </cell>
          <cell r="AH53">
            <v>0</v>
          </cell>
          <cell r="AI53">
            <v>0</v>
          </cell>
          <cell r="AK53">
            <v>0</v>
          </cell>
        </row>
        <row r="54">
          <cell r="C54">
            <v>2521.1</v>
          </cell>
          <cell r="D54">
            <v>2557.4023979879148</v>
          </cell>
          <cell r="AD54">
            <v>2545.3091896035903</v>
          </cell>
          <cell r="AE54">
            <v>9.6026296472135897E-3</v>
          </cell>
          <cell r="AF54">
            <v>-4.7287076894270141E-3</v>
          </cell>
          <cell r="AG54">
            <v>2503.7837588298876</v>
          </cell>
          <cell r="AH54">
            <v>-6.8685261076959492E-3</v>
          </cell>
          <cell r="AI54">
            <v>-2.0966054931446321E-2</v>
          </cell>
          <cell r="AJ54">
            <v>2570.4105003335644</v>
          </cell>
          <cell r="AK54">
            <v>1.9559121150912073E-2</v>
          </cell>
        </row>
        <row r="55">
          <cell r="C55">
            <v>-1311.1999999999998</v>
          </cell>
          <cell r="D55">
            <v>-1335.9825095326746</v>
          </cell>
          <cell r="AD55">
            <v>-1234.7685651692941</v>
          </cell>
          <cell r="AE55">
            <v>-5.8291210212557787E-2</v>
          </cell>
          <cell r="AF55">
            <v>-7.5759932215568537E-2</v>
          </cell>
          <cell r="AG55">
            <v>-1220.9568265350308</v>
          </cell>
          <cell r="AH55">
            <v>-6.8824872990366881E-2</v>
          </cell>
          <cell r="AI55">
            <v>-8.609819528092455E-2</v>
          </cell>
          <cell r="AJ55">
            <v>-1239.1100207970073</v>
          </cell>
          <cell r="AK55">
            <v>-5.4980154974826445E-2</v>
          </cell>
        </row>
        <row r="56">
          <cell r="C56">
            <v>1209.9000000000001</v>
          </cell>
          <cell r="D56">
            <v>1221.4198884552402</v>
          </cell>
          <cell r="AD56">
            <v>1310.5406244342962</v>
          </cell>
          <cell r="AE56">
            <v>8.3180944238611554E-2</v>
          </cell>
          <cell r="AF56">
            <v>7.2964863943528302E-2</v>
          </cell>
          <cell r="AG56">
            <v>1282.8269322948568</v>
          </cell>
          <cell r="AH56">
            <v>6.0275173398509407E-2</v>
          </cell>
          <cell r="AI56">
            <v>5.0275130133405233E-2</v>
          </cell>
          <cell r="AJ56">
            <v>1331.3004795365571</v>
          </cell>
          <cell r="AK56">
            <v>0.10033926732503273</v>
          </cell>
        </row>
        <row r="57">
          <cell r="C57">
            <v>0.47990956328586731</v>
          </cell>
          <cell r="D57">
            <v>0.47760176083991146</v>
          </cell>
          <cell r="AD57">
            <v>0.51488464732978134</v>
          </cell>
          <cell r="AG57">
            <v>0.51235532132949457</v>
          </cell>
          <cell r="AJ57">
            <v>0.51793302251286055</v>
          </cell>
          <cell r="AK57">
            <v>7.9230467854510822E-2</v>
          </cell>
        </row>
        <row r="58">
          <cell r="C58">
            <v>-707.1</v>
          </cell>
          <cell r="AD58">
            <v>-690.2</v>
          </cell>
          <cell r="AE58">
            <v>-2.3900438410408675E-2</v>
          </cell>
          <cell r="AG58">
            <v>-609.41428012301628</v>
          </cell>
          <cell r="AH58">
            <v>-0.13814979476309397</v>
          </cell>
          <cell r="AJ58">
            <v>-733.15733671855719</v>
          </cell>
          <cell r="AK58">
            <v>3.6850992389417581E-2</v>
          </cell>
        </row>
        <row r="59">
          <cell r="C59">
            <v>-19.7</v>
          </cell>
          <cell r="AD59">
            <v>-15</v>
          </cell>
          <cell r="AE59">
            <v>-0.23857868020304562</v>
          </cell>
          <cell r="AG59">
            <v>-5.5</v>
          </cell>
          <cell r="AH59">
            <v>-0.72081218274111669</v>
          </cell>
          <cell r="AJ59">
            <v>-52.8</v>
          </cell>
          <cell r="AK59">
            <v>1.6802030456852792</v>
          </cell>
        </row>
        <row r="60">
          <cell r="C60">
            <v>-2.7</v>
          </cell>
          <cell r="AD60">
            <v>-2.9</v>
          </cell>
          <cell r="AE60">
            <v>7.4074074074073959E-2</v>
          </cell>
          <cell r="AG60">
            <v>0.5</v>
          </cell>
          <cell r="AH60">
            <v>-1.1851851851851851</v>
          </cell>
          <cell r="AJ60">
            <v>-7</v>
          </cell>
          <cell r="AK60">
            <v>1.5925925925925926</v>
          </cell>
        </row>
        <row r="61">
          <cell r="C61">
            <v>-31.3</v>
          </cell>
          <cell r="AD61">
            <v>-5.05</v>
          </cell>
          <cell r="AE61">
            <v>-0.83865814696485619</v>
          </cell>
          <cell r="AG61">
            <v>0</v>
          </cell>
          <cell r="AH61">
            <v>-1</v>
          </cell>
          <cell r="AJ61">
            <v>-44.599999999999945</v>
          </cell>
          <cell r="AK61">
            <v>0.42492012779552546</v>
          </cell>
        </row>
        <row r="62">
          <cell r="C62">
            <v>449.10000000000008</v>
          </cell>
          <cell r="D62">
            <v>0</v>
          </cell>
          <cell r="AD62">
            <v>597.206932549984</v>
          </cell>
          <cell r="AE62">
            <v>0.3297860889556532</v>
          </cell>
          <cell r="AG62">
            <v>542.10372806798068</v>
          </cell>
          <cell r="AH62">
            <v>0.2070891295212216</v>
          </cell>
          <cell r="AJ62">
            <v>683.66564830864797</v>
          </cell>
          <cell r="AK62">
            <v>0.5223015994403204</v>
          </cell>
        </row>
        <row r="63">
          <cell r="C63">
            <v>-224.9</v>
          </cell>
          <cell r="AD63">
            <v>-234</v>
          </cell>
          <cell r="AE63">
            <v>4.0462427745664664E-2</v>
          </cell>
          <cell r="AG63">
            <v>-51.863499999999988</v>
          </cell>
          <cell r="AH63">
            <v>-0.7693930635838151</v>
          </cell>
          <cell r="AJ63">
            <v>-361.95550000000003</v>
          </cell>
          <cell r="AK63">
            <v>0.60940640284570935</v>
          </cell>
        </row>
        <row r="64">
          <cell r="C64">
            <v>3.5</v>
          </cell>
          <cell r="AD64">
            <v>43.599999999999994</v>
          </cell>
          <cell r="AE64">
            <v>11.457142857142856</v>
          </cell>
          <cell r="AG64">
            <v>0</v>
          </cell>
          <cell r="AH64">
            <v>-1</v>
          </cell>
          <cell r="AJ64">
            <v>114.1</v>
          </cell>
          <cell r="AK64">
            <v>31.6</v>
          </cell>
        </row>
        <row r="65">
          <cell r="C65">
            <v>-76</v>
          </cell>
          <cell r="AD65">
            <v>-3.0999999999999996</v>
          </cell>
          <cell r="AE65">
            <v>-0.95921052631578951</v>
          </cell>
          <cell r="AG65">
            <v>-24.6</v>
          </cell>
          <cell r="AH65">
            <v>-0.6763157894736842</v>
          </cell>
          <cell r="AK65">
            <v>-1</v>
          </cell>
        </row>
        <row r="66">
          <cell r="C66">
            <v>3.3</v>
          </cell>
          <cell r="AE66">
            <v>-1</v>
          </cell>
          <cell r="AG66">
            <v>-0.6</v>
          </cell>
          <cell r="AH66">
            <v>-1.1818181818181819</v>
          </cell>
          <cell r="AJ66">
            <v>4</v>
          </cell>
          <cell r="AK66">
            <v>0.21212121212121215</v>
          </cell>
        </row>
        <row r="67">
          <cell r="C67">
            <v>0</v>
          </cell>
          <cell r="AD67">
            <v>0</v>
          </cell>
          <cell r="AE67">
            <v>0</v>
          </cell>
          <cell r="AG67">
            <v>0</v>
          </cell>
          <cell r="AH67">
            <v>0</v>
          </cell>
          <cell r="AJ67">
            <v>0</v>
          </cell>
          <cell r="AK67">
            <v>0</v>
          </cell>
        </row>
        <row r="68">
          <cell r="C68">
            <v>155.00000000000009</v>
          </cell>
          <cell r="AD68">
            <v>363.09461260563307</v>
          </cell>
          <cell r="AE68">
            <v>1.3425458877782765</v>
          </cell>
          <cell r="AG68">
            <v>238.30769374144916</v>
          </cell>
          <cell r="AH68">
            <v>0.53746899188031638</v>
          </cell>
          <cell r="AJ68">
            <v>544.88678038112562</v>
          </cell>
          <cell r="AK68">
            <v>2.5153985831040342</v>
          </cell>
        </row>
        <row r="69">
          <cell r="C69">
            <v>-41.4</v>
          </cell>
          <cell r="AD69">
            <v>-96.271255646818759</v>
          </cell>
          <cell r="AE69">
            <v>1.3253926484738829</v>
          </cell>
          <cell r="AG69">
            <v>-179.81263752577146</v>
          </cell>
          <cell r="AH69">
            <v>3.343300423327813</v>
          </cell>
          <cell r="AJ69">
            <v>-62.76066629260248</v>
          </cell>
          <cell r="AK69">
            <v>0.51595812300972188</v>
          </cell>
        </row>
        <row r="70">
          <cell r="C70">
            <v>113.60000000000008</v>
          </cell>
          <cell r="AD70">
            <v>269.34135145415769</v>
          </cell>
          <cell r="AE70">
            <v>1.3709626008288511</v>
          </cell>
          <cell r="AG70">
            <v>169.20139226299256</v>
          </cell>
          <cell r="AH70">
            <v>0.489448875554511</v>
          </cell>
          <cell r="AJ70">
            <v>374.26620419317953</v>
          </cell>
          <cell r="AK70">
            <v>2.2945968678977047</v>
          </cell>
        </row>
        <row r="71">
          <cell r="AE71">
            <v>0</v>
          </cell>
          <cell r="AH71">
            <v>0</v>
          </cell>
          <cell r="AK71">
            <v>0</v>
          </cell>
        </row>
        <row r="72">
          <cell r="AE72">
            <v>0</v>
          </cell>
          <cell r="AH72">
            <v>0</v>
          </cell>
          <cell r="AK72">
            <v>0</v>
          </cell>
        </row>
        <row r="73">
          <cell r="C73">
            <v>1209.9000000000001</v>
          </cell>
          <cell r="AD73">
            <v>1310.5406244342962</v>
          </cell>
          <cell r="AE73">
            <v>8.3180944238611554E-2</v>
          </cell>
          <cell r="AG73">
            <v>1282.8269322948568</v>
          </cell>
          <cell r="AH73">
            <v>6.0275173398509407E-2</v>
          </cell>
          <cell r="AJ73">
            <v>1331.3004795365571</v>
          </cell>
          <cell r="AK73">
            <v>0.10033926732503273</v>
          </cell>
        </row>
        <row r="74">
          <cell r="C74">
            <v>-208.2</v>
          </cell>
          <cell r="AD74">
            <v>-201.36229444697801</v>
          </cell>
          <cell r="AE74">
            <v>-3.2842005538049834E-2</v>
          </cell>
          <cell r="AG74">
            <v>-154.131945381913</v>
          </cell>
          <cell r="AH74">
            <v>-0.25969286560080207</v>
          </cell>
          <cell r="AJ74">
            <v>-231.12329999999997</v>
          </cell>
          <cell r="AK74">
            <v>0.11010230547550415</v>
          </cell>
        </row>
        <row r="75">
          <cell r="C75">
            <v>-136.30000000000001</v>
          </cell>
          <cell r="AD75">
            <v>-105.1</v>
          </cell>
          <cell r="AE75">
            <v>-0.22890682318415267</v>
          </cell>
          <cell r="AG75">
            <v>-52.869999999999983</v>
          </cell>
          <cell r="AH75">
            <v>-0.61210564930300815</v>
          </cell>
          <cell r="AJ75">
            <v>-143.34360441178634</v>
          </cell>
          <cell r="AK75">
            <v>5.1677215053458125E-2</v>
          </cell>
        </row>
        <row r="76">
          <cell r="C76">
            <v>-230.7</v>
          </cell>
          <cell r="AD76">
            <v>-5.05600000000004</v>
          </cell>
          <cell r="AE76">
            <v>-0.97808409189423473</v>
          </cell>
          <cell r="AG76">
            <v>98.207614878266327</v>
          </cell>
          <cell r="AH76">
            <v>-1.4256940393509594</v>
          </cell>
          <cell r="AJ76">
            <v>-569.30000000000018</v>
          </cell>
          <cell r="AK76">
            <v>1.4677069787602957</v>
          </cell>
        </row>
        <row r="77">
          <cell r="C77">
            <v>-479.9</v>
          </cell>
          <cell r="AD77">
            <v>-548.80604216278675</v>
          </cell>
          <cell r="AE77">
            <v>0.14358416787411299</v>
          </cell>
          <cell r="AG77">
            <v>-243.60930892887134</v>
          </cell>
          <cell r="AH77">
            <v>-0.49237485115884272</v>
          </cell>
          <cell r="AJ77">
            <v>-667.86062268749583</v>
          </cell>
          <cell r="AK77">
            <v>0.3916662277297267</v>
          </cell>
        </row>
        <row r="78">
          <cell r="C78">
            <v>227</v>
          </cell>
          <cell r="AD78">
            <v>23.625828586615029</v>
          </cell>
          <cell r="AE78">
            <v>-0.89592145997085892</v>
          </cell>
          <cell r="AG78">
            <v>-53.299999999999955</v>
          </cell>
          <cell r="AH78">
            <v>-1.2348017621145373</v>
          </cell>
          <cell r="AJ78">
            <v>494.7</v>
          </cell>
          <cell r="AK78">
            <v>1.1792951541850218</v>
          </cell>
        </row>
        <row r="79">
          <cell r="C79">
            <v>381.80000000000007</v>
          </cell>
          <cell r="AD79">
            <v>433.52427572824774</v>
          </cell>
          <cell r="AE79">
            <v>0.13547479237361881</v>
          </cell>
          <cell r="AG79">
            <v>360.69482016438826</v>
          </cell>
          <cell r="AH79">
            <v>-5.5278103288663671E-2</v>
          </cell>
          <cell r="AJ79">
            <v>733.8573096189383</v>
          </cell>
          <cell r="AK79">
            <v>0.92209876799093293</v>
          </cell>
        </row>
        <row r="80">
          <cell r="AE80">
            <v>0</v>
          </cell>
          <cell r="AH80">
            <v>0</v>
          </cell>
          <cell r="AK80">
            <v>0</v>
          </cell>
        </row>
        <row r="81">
          <cell r="C81">
            <v>729.2</v>
          </cell>
          <cell r="AD81">
            <v>657.80000000000007</v>
          </cell>
          <cell r="AE81">
            <v>-9.7915523861766274E-2</v>
          </cell>
          <cell r="AG81">
            <v>501</v>
          </cell>
          <cell r="AH81">
            <v>-0.31294569391113558</v>
          </cell>
          <cell r="AJ81">
            <v>685</v>
          </cell>
          <cell r="AK81">
            <v>-6.0614371914426868E-2</v>
          </cell>
        </row>
        <row r="82">
          <cell r="C82">
            <v>0.2892388243227163</v>
          </cell>
          <cell r="AD82">
            <v>0.25939355851668089</v>
          </cell>
          <cell r="AG82">
            <v>0.19899655300811239</v>
          </cell>
          <cell r="AJ82">
            <v>0.2687549368311295</v>
          </cell>
        </row>
        <row r="83">
          <cell r="C83">
            <v>0</v>
          </cell>
          <cell r="AE83">
            <v>0</v>
          </cell>
          <cell r="AH83">
            <v>0</v>
          </cell>
          <cell r="AK83">
            <v>0</v>
          </cell>
        </row>
        <row r="84">
          <cell r="AE84">
            <v>0</v>
          </cell>
        </row>
        <row r="85">
          <cell r="C85">
            <v>3.2</v>
          </cell>
          <cell r="AD85">
            <v>3.5073361614964043</v>
          </cell>
          <cell r="AG85">
            <v>2.8071679982103626</v>
          </cell>
          <cell r="AJ85">
            <v>3.7209324124985801</v>
          </cell>
        </row>
        <row r="86">
          <cell r="C86">
            <v>3.9</v>
          </cell>
          <cell r="AD86">
            <v>4.0452195189152027</v>
          </cell>
          <cell r="AG86">
            <v>2.8071679982103626</v>
          </cell>
          <cell r="AJ86">
            <v>4.2367661050335093</v>
          </cell>
        </row>
      </sheetData>
      <sheetData sheetId="5">
        <row r="18">
          <cell r="AC18">
            <v>168910.95271565494</v>
          </cell>
          <cell r="AE18">
            <v>125199.99999999999</v>
          </cell>
          <cell r="AF18">
            <v>-0.37274549098196397</v>
          </cell>
          <cell r="AG18">
            <v>205200</v>
          </cell>
          <cell r="AH18">
            <v>2.8056112224448926E-2</v>
          </cell>
        </row>
        <row r="19">
          <cell r="AC19">
            <v>1762100</v>
          </cell>
          <cell r="AE19">
            <v>1719000</v>
          </cell>
          <cell r="AF19">
            <v>-3.1054615037829358E-2</v>
          </cell>
          <cell r="AG19">
            <v>1826600</v>
          </cell>
          <cell r="AH19">
            <v>2.9596067581094232E-2</v>
          </cell>
        </row>
        <row r="20">
          <cell r="AC20">
            <v>1924200</v>
          </cell>
          <cell r="AE20">
            <v>1900400</v>
          </cell>
          <cell r="AF20">
            <v>-3.6894384755726706E-2</v>
          </cell>
          <cell r="AG20">
            <v>2007545.7999999998</v>
          </cell>
          <cell r="AH20">
            <v>1.7406142306912509E-2</v>
          </cell>
        </row>
        <row r="21">
          <cell r="AF21">
            <v>0</v>
          </cell>
          <cell r="AH21">
            <v>0</v>
          </cell>
        </row>
        <row r="22">
          <cell r="AF22">
            <v>0</v>
          </cell>
          <cell r="AH22">
            <v>0</v>
          </cell>
        </row>
        <row r="23">
          <cell r="AC23">
            <v>1481200</v>
          </cell>
          <cell r="AE23">
            <v>1467700</v>
          </cell>
          <cell r="AF23">
            <v>-1.8260869565217441E-2</v>
          </cell>
          <cell r="AG23">
            <v>1588253.0912437965</v>
          </cell>
          <cell r="AH23">
            <v>6.2376649661402439E-2</v>
          </cell>
        </row>
        <row r="24">
          <cell r="AC24">
            <v>206900</v>
          </cell>
          <cell r="AE24">
            <v>150900</v>
          </cell>
          <cell r="AF24">
            <v>-0.19412550066755674</v>
          </cell>
          <cell r="AG24">
            <v>228600</v>
          </cell>
          <cell r="AH24">
            <v>0.22082777036048062</v>
          </cell>
        </row>
        <row r="25">
          <cell r="AC25">
            <v>1690558.3324196332</v>
          </cell>
          <cell r="AE25">
            <v>1669100.0000000002</v>
          </cell>
          <cell r="AF25">
            <v>-9.5713938156808398E-3</v>
          </cell>
          <cell r="AG25">
            <v>1743400</v>
          </cell>
          <cell r="AH25">
            <v>3.4517543599390077E-2</v>
          </cell>
        </row>
        <row r="26">
          <cell r="AF26">
            <v>0</v>
          </cell>
          <cell r="AH26">
            <v>0</v>
          </cell>
        </row>
        <row r="27">
          <cell r="AF27">
            <v>0</v>
          </cell>
          <cell r="AH27">
            <v>0</v>
          </cell>
        </row>
        <row r="28">
          <cell r="AC28">
            <v>1166600</v>
          </cell>
          <cell r="AE28">
            <v>1135200</v>
          </cell>
          <cell r="AF28">
            <v>-3.4940066309614881E-2</v>
          </cell>
          <cell r="AG28">
            <v>1211317</v>
          </cell>
          <cell r="AH28">
            <v>2.9768766471138353E-2</v>
          </cell>
        </row>
        <row r="29">
          <cell r="AC29">
            <v>124800</v>
          </cell>
          <cell r="AE29">
            <v>98600</v>
          </cell>
          <cell r="AF29">
            <v>-0.15906183368869919</v>
          </cell>
          <cell r="AG29">
            <v>191275.71839999998</v>
          </cell>
          <cell r="AH29">
            <v>0.63134941066098116</v>
          </cell>
        </row>
        <row r="30">
          <cell r="AC30">
            <v>1291100</v>
          </cell>
          <cell r="AE30">
            <v>1264400</v>
          </cell>
          <cell r="AF30">
            <v>-2.0983352690669754E-2</v>
          </cell>
          <cell r="AG30">
            <v>1339500</v>
          </cell>
          <cell r="AH30">
            <v>3.7166085946573668E-2</v>
          </cell>
        </row>
        <row r="31">
          <cell r="AF31">
            <v>0</v>
          </cell>
          <cell r="AH31">
            <v>0</v>
          </cell>
        </row>
        <row r="32">
          <cell r="AC32">
            <v>4913500</v>
          </cell>
          <cell r="AE32">
            <v>4846100</v>
          </cell>
          <cell r="AF32">
            <v>-2.0989898989899003E-2</v>
          </cell>
          <cell r="AG32">
            <v>5026100</v>
          </cell>
          <cell r="AH32">
            <v>1.5373737373737484E-2</v>
          </cell>
        </row>
        <row r="33">
          <cell r="AF33">
            <v>0</v>
          </cell>
          <cell r="AH33">
            <v>0</v>
          </cell>
        </row>
        <row r="34">
          <cell r="AF34">
            <v>0</v>
          </cell>
          <cell r="AH34">
            <v>0</v>
          </cell>
        </row>
        <row r="35">
          <cell r="AC35">
            <v>2381799.9999999995</v>
          </cell>
          <cell r="AE35">
            <v>2253900</v>
          </cell>
          <cell r="AF35">
            <v>-1.162076828626557E-2</v>
          </cell>
          <cell r="AG35">
            <v>2568600</v>
          </cell>
          <cell r="AH35">
            <v>0.12638133660761275</v>
          </cell>
        </row>
        <row r="36">
          <cell r="AC36">
            <v>447700.00000000006</v>
          </cell>
          <cell r="AE36">
            <v>395200</v>
          </cell>
          <cell r="AF36">
            <v>-0.17846377715414186</v>
          </cell>
          <cell r="AG36">
            <v>491100</v>
          </cell>
          <cell r="AH36">
            <v>2.0891799189273641E-2</v>
          </cell>
        </row>
        <row r="37">
          <cell r="AC37">
            <v>2811150</v>
          </cell>
          <cell r="AE37">
            <v>2522500</v>
          </cell>
          <cell r="AF37">
            <v>-8.5305049406218858E-2</v>
          </cell>
          <cell r="AG37">
            <v>3013800</v>
          </cell>
          <cell r="AH37">
            <v>9.2847429970084328E-2</v>
          </cell>
        </row>
        <row r="38">
          <cell r="AF38">
            <v>0</v>
          </cell>
          <cell r="AH38">
            <v>0</v>
          </cell>
        </row>
        <row r="39">
          <cell r="AF39">
            <v>0</v>
          </cell>
          <cell r="AH39">
            <v>0</v>
          </cell>
        </row>
        <row r="40">
          <cell r="AF40">
            <v>0</v>
          </cell>
          <cell r="AH40">
            <v>0</v>
          </cell>
        </row>
        <row r="41">
          <cell r="AF41">
            <v>0</v>
          </cell>
          <cell r="AH41">
            <v>0</v>
          </cell>
        </row>
        <row r="42">
          <cell r="AF42">
            <v>0</v>
          </cell>
          <cell r="AH42">
            <v>0</v>
          </cell>
        </row>
        <row r="43">
          <cell r="AF43">
            <v>0</v>
          </cell>
          <cell r="AH43">
            <v>0</v>
          </cell>
        </row>
        <row r="44">
          <cell r="AC44">
            <v>585.25934035844682</v>
          </cell>
          <cell r="AE44">
            <v>558.42362366264035</v>
          </cell>
          <cell r="AG44">
            <v>595.86943973555503</v>
          </cell>
        </row>
        <row r="45">
          <cell r="AC45">
            <v>635.90595791287546</v>
          </cell>
          <cell r="AE45">
            <v>620.42399999999998</v>
          </cell>
          <cell r="AG45">
            <v>658.71484415260295</v>
          </cell>
        </row>
        <row r="46">
          <cell r="AC46">
            <v>227.37539984232129</v>
          </cell>
          <cell r="AE46">
            <v>206.08582309135107</v>
          </cell>
          <cell r="AG46">
            <v>273.88525776019713</v>
          </cell>
        </row>
        <row r="47">
          <cell r="AC47">
            <v>1451.6653670981264</v>
          </cell>
          <cell r="AE47">
            <v>1422.1284410896574</v>
          </cell>
          <cell r="AG47">
            <v>1482.0515702532566</v>
          </cell>
        </row>
        <row r="48">
          <cell r="AC48">
            <v>480.75891459331689</v>
          </cell>
          <cell r="AE48">
            <v>432.62295176173376</v>
          </cell>
          <cell r="AG48">
            <v>517.11293804958848</v>
          </cell>
        </row>
        <row r="49">
          <cell r="AC49">
            <v>1922.0802819877083</v>
          </cell>
          <cell r="AE49">
            <v>1860.9702985025119</v>
          </cell>
          <cell r="AG49">
            <v>1994.3854202532566</v>
          </cell>
        </row>
        <row r="50">
          <cell r="AC50">
            <v>187.76794113918538</v>
          </cell>
          <cell r="AE50">
            <v>137.69523827451954</v>
          </cell>
          <cell r="AG50">
            <v>238.21634</v>
          </cell>
        </row>
        <row r="51">
          <cell r="AC51">
            <v>447.67821281627084</v>
          </cell>
          <cell r="AE51">
            <v>420</v>
          </cell>
          <cell r="AG51">
            <v>468.5988375</v>
          </cell>
        </row>
        <row r="52">
          <cell r="AC52">
            <v>2566.419038358712</v>
          </cell>
          <cell r="AE52">
            <v>2485.3314600518079</v>
          </cell>
          <cell r="AG52">
            <v>2611.4433077532567</v>
          </cell>
        </row>
        <row r="54">
          <cell r="AC54">
            <v>2566.419038358712</v>
          </cell>
          <cell r="AE54">
            <v>2485.3314600518079</v>
          </cell>
          <cell r="AG54">
            <v>2611.4433077532567</v>
          </cell>
        </row>
        <row r="55">
          <cell r="AC55">
            <v>-1224.0709257297526</v>
          </cell>
          <cell r="AE55">
            <v>-1219.2808060173002</v>
          </cell>
          <cell r="AG55">
            <v>-1217.8499607843462</v>
          </cell>
        </row>
        <row r="56">
          <cell r="AC56">
            <v>1342.3481126289594</v>
          </cell>
          <cell r="AE56">
            <v>1266.0506540345077</v>
          </cell>
          <cell r="AG56">
            <v>1393.5933469689105</v>
          </cell>
        </row>
        <row r="57">
          <cell r="AC57">
            <v>0.52304323361294258</v>
          </cell>
          <cell r="AE57">
            <v>0.50940917715986112</v>
          </cell>
          <cell r="AG57">
            <v>0.53364870791236219</v>
          </cell>
        </row>
        <row r="58">
          <cell r="AC58">
            <v>-691.38018697196833</v>
          </cell>
          <cell r="AE58">
            <v>-614.6173740538361</v>
          </cell>
          <cell r="AG58">
            <v>-767.72905986371325</v>
          </cell>
        </row>
        <row r="59">
          <cell r="AC59">
            <v>-15</v>
          </cell>
          <cell r="AE59">
            <v>-8</v>
          </cell>
          <cell r="AG59">
            <v>-40</v>
          </cell>
        </row>
        <row r="60">
          <cell r="AE60">
            <v>4</v>
          </cell>
          <cell r="AG60">
            <v>-5.5</v>
          </cell>
        </row>
        <row r="61">
          <cell r="AE61">
            <v>0</v>
          </cell>
          <cell r="AG61">
            <v>-5</v>
          </cell>
        </row>
        <row r="62">
          <cell r="AC62">
            <v>642.43325893770782</v>
          </cell>
          <cell r="AE62">
            <v>547.97046706253934</v>
          </cell>
          <cell r="AG62">
            <v>762.39334696891046</v>
          </cell>
        </row>
        <row r="63">
          <cell r="AC63">
            <v>-239.85654494442863</v>
          </cell>
          <cell r="AE63">
            <v>-187.89628457765343</v>
          </cell>
          <cell r="AG63">
            <v>-349.92536251710158</v>
          </cell>
        </row>
        <row r="64">
          <cell r="AC64">
            <v>0</v>
          </cell>
          <cell r="AE64">
            <v>0</v>
          </cell>
          <cell r="AG64">
            <v>0</v>
          </cell>
        </row>
        <row r="65">
          <cell r="AC65">
            <v>0</v>
          </cell>
          <cell r="AE65">
            <v>0</v>
          </cell>
          <cell r="AG65">
            <v>0</v>
          </cell>
        </row>
        <row r="66">
          <cell r="AE66">
            <v>-0.6</v>
          </cell>
          <cell r="AG66">
            <v>4</v>
          </cell>
        </row>
        <row r="67">
          <cell r="AC67">
            <v>0</v>
          </cell>
          <cell r="AE67">
            <v>0</v>
          </cell>
          <cell r="AG67">
            <v>0</v>
          </cell>
        </row>
        <row r="68">
          <cell r="AC68">
            <v>399.08138470766136</v>
          </cell>
          <cell r="AE68">
            <v>285.48077640514492</v>
          </cell>
          <cell r="AG68">
            <v>525.19334696891042</v>
          </cell>
        </row>
        <row r="69">
          <cell r="AC69">
            <v>-105.12111273282463</v>
          </cell>
          <cell r="AE69">
            <v>-158.15800409067313</v>
          </cell>
          <cell r="AG69">
            <v>-66.614465541601888</v>
          </cell>
        </row>
        <row r="70">
          <cell r="AC70">
            <v>284.36819509628987</v>
          </cell>
          <cell r="AE70">
            <v>202.69135124765302</v>
          </cell>
          <cell r="AG70">
            <v>407.44864823620094</v>
          </cell>
        </row>
        <row r="73">
          <cell r="AC73">
            <v>1342.3481126289594</v>
          </cell>
          <cell r="AE73">
            <v>1266.0506540345077</v>
          </cell>
          <cell r="AG73">
            <v>1393.5933469689105</v>
          </cell>
        </row>
        <row r="74">
          <cell r="AC74">
            <v>-233.30170384672027</v>
          </cell>
          <cell r="AE74">
            <v>-187.89628457765343</v>
          </cell>
          <cell r="AG74">
            <v>-283.44652294018738</v>
          </cell>
        </row>
        <row r="75">
          <cell r="AC75">
            <v>-93.35349790487578</v>
          </cell>
          <cell r="AE75">
            <v>-41.7</v>
          </cell>
          <cell r="AG75">
            <v>-140</v>
          </cell>
        </row>
        <row r="76">
          <cell r="AC76">
            <v>-10</v>
          </cell>
          <cell r="AE76">
            <v>16.136548750475356</v>
          </cell>
          <cell r="AG76">
            <v>-47.74</v>
          </cell>
        </row>
        <row r="77">
          <cell r="AC77">
            <v>-516.06176184454102</v>
          </cell>
          <cell r="AE77">
            <v>-255.36000000000007</v>
          </cell>
          <cell r="AG77">
            <v>-899.8854381258725</v>
          </cell>
        </row>
        <row r="78">
          <cell r="AE78">
            <v>-49.75</v>
          </cell>
          <cell r="AG78">
            <v>50</v>
          </cell>
        </row>
        <row r="79">
          <cell r="AC79">
            <v>467.60815913493013</v>
          </cell>
          <cell r="AE79">
            <v>89.042671052744254</v>
          </cell>
          <cell r="AG79">
            <v>636.22951428650003</v>
          </cell>
        </row>
        <row r="81">
          <cell r="AC81">
            <v>550</v>
          </cell>
          <cell r="AE81">
            <v>511.42756347972397</v>
          </cell>
          <cell r="AG81">
            <v>868.26629201036144</v>
          </cell>
        </row>
        <row r="82">
          <cell r="AC82">
            <v>0.21459661497209698</v>
          </cell>
          <cell r="AE82">
            <v>0.2</v>
          </cell>
          <cell r="AG82">
            <v>0.34935633575099156</v>
          </cell>
        </row>
        <row r="83">
          <cell r="AD83">
            <v>0</v>
          </cell>
          <cell r="AF83">
            <v>0</v>
          </cell>
          <cell r="AH83">
            <v>0</v>
          </cell>
        </row>
        <row r="84">
          <cell r="AD84">
            <v>0</v>
          </cell>
        </row>
        <row r="85">
          <cell r="AC85">
            <v>3.2994501315423643</v>
          </cell>
          <cell r="AE85">
            <v>2.5687290847145716</v>
          </cell>
          <cell r="AG85">
            <v>3.6350262971445999</v>
          </cell>
        </row>
        <row r="86">
          <cell r="AC86">
            <v>3.7974486284013218</v>
          </cell>
          <cell r="AE86">
            <v>2.5687290847145716</v>
          </cell>
          <cell r="AG86">
            <v>4.26197785098738</v>
          </cell>
        </row>
      </sheetData>
      <sheetData sheetId="6">
        <row r="18">
          <cell r="AC18">
            <v>136100</v>
          </cell>
          <cell r="AE18">
            <v>85199.999999999985</v>
          </cell>
          <cell r="AF18">
            <v>-0.49559221216740257</v>
          </cell>
          <cell r="AG18">
            <v>200200</v>
          </cell>
          <cell r="AH18">
            <v>0.18523989582260603</v>
          </cell>
        </row>
        <row r="19">
          <cell r="AC19">
            <v>1753400</v>
          </cell>
          <cell r="AE19">
            <v>1684000</v>
          </cell>
          <cell r="AF19">
            <v>-4.4322115657454142E-2</v>
          </cell>
          <cell r="AG19">
            <v>1851600</v>
          </cell>
          <cell r="AH19">
            <v>5.0791669031269526E-2</v>
          </cell>
        </row>
        <row r="20">
          <cell r="AC20">
            <v>1881300</v>
          </cell>
          <cell r="AE20">
            <v>1845400</v>
          </cell>
          <cell r="AF20">
            <v>-4.0952083982953913E-2</v>
          </cell>
          <cell r="AG20">
            <v>2012751.5999999999</v>
          </cell>
          <cell r="AH20">
            <v>4.6019956345494162E-2</v>
          </cell>
        </row>
        <row r="21">
          <cell r="AF21">
            <v>0</v>
          </cell>
          <cell r="AH21">
            <v>0</v>
          </cell>
        </row>
        <row r="22">
          <cell r="AF22">
            <v>0</v>
          </cell>
          <cell r="AH22">
            <v>0</v>
          </cell>
        </row>
        <row r="23">
          <cell r="AC23">
            <v>1479000</v>
          </cell>
          <cell r="AE23">
            <v>1447700</v>
          </cell>
          <cell r="AF23">
            <v>-2.2616797191466365E-2</v>
          </cell>
          <cell r="AG23">
            <v>1574647.7130562728</v>
          </cell>
          <cell r="AH23">
            <v>6.3089193259703524E-2</v>
          </cell>
        </row>
        <row r="24">
          <cell r="AC24">
            <v>219400</v>
          </cell>
          <cell r="AE24">
            <v>156700</v>
          </cell>
          <cell r="AF24">
            <v>-0.24262928951184148</v>
          </cell>
          <cell r="AG24">
            <v>263400</v>
          </cell>
          <cell r="AH24">
            <v>0.27307878202029956</v>
          </cell>
        </row>
        <row r="25">
          <cell r="AC25">
            <v>1696351.5</v>
          </cell>
          <cell r="AE25">
            <v>1674080</v>
          </cell>
          <cell r="AF25">
            <v>-9.7472723085800794E-3</v>
          </cell>
          <cell r="AG25">
            <v>1783400</v>
          </cell>
          <cell r="AH25">
            <v>5.4917754566614629E-2</v>
          </cell>
        </row>
        <row r="26">
          <cell r="AF26">
            <v>0</v>
          </cell>
          <cell r="AH26">
            <v>0</v>
          </cell>
        </row>
        <row r="27">
          <cell r="AF27">
            <v>0</v>
          </cell>
          <cell r="AH27">
            <v>0</v>
          </cell>
        </row>
        <row r="28">
          <cell r="AC28">
            <v>1155700</v>
          </cell>
          <cell r="AE28">
            <v>1105200</v>
          </cell>
          <cell r="AF28">
            <v>-5.2631578947368474E-2</v>
          </cell>
          <cell r="AG28">
            <v>1237620</v>
          </cell>
          <cell r="AH28">
            <v>6.0877764443682425E-2</v>
          </cell>
        </row>
        <row r="29">
          <cell r="AC29">
            <v>131640</v>
          </cell>
          <cell r="AE29">
            <v>102200</v>
          </cell>
          <cell r="AF29">
            <v>-0.18108974358974361</v>
          </cell>
          <cell r="AG29">
            <v>205203</v>
          </cell>
          <cell r="AH29">
            <v>0.64425480769230759</v>
          </cell>
        </row>
        <row r="30">
          <cell r="AC30">
            <v>1290715</v>
          </cell>
          <cell r="AE30">
            <v>1243300</v>
          </cell>
          <cell r="AF30">
            <v>-3.7022693826969211E-2</v>
          </cell>
          <cell r="AG30">
            <v>1371500</v>
          </cell>
          <cell r="AH30">
            <v>6.2272480830299681E-2</v>
          </cell>
        </row>
        <row r="31">
          <cell r="AF31">
            <v>0</v>
          </cell>
          <cell r="AH31">
            <v>0</v>
          </cell>
        </row>
        <row r="32">
          <cell r="AC32">
            <v>4883600</v>
          </cell>
          <cell r="AE32">
            <v>4778100</v>
          </cell>
          <cell r="AF32">
            <v>-2.7556731454156935E-2</v>
          </cell>
          <cell r="AG32">
            <v>5054100</v>
          </cell>
          <cell r="AH32">
            <v>2.861504019537997E-2</v>
          </cell>
        </row>
        <row r="33">
          <cell r="AF33">
            <v>0</v>
          </cell>
          <cell r="AH33">
            <v>0</v>
          </cell>
        </row>
        <row r="34">
          <cell r="AF34">
            <v>0</v>
          </cell>
          <cell r="AH34">
            <v>0</v>
          </cell>
        </row>
        <row r="35">
          <cell r="AC35">
            <v>2465600</v>
          </cell>
          <cell r="AE35">
            <v>2263900</v>
          </cell>
          <cell r="AF35">
            <v>-4.9500377865479672E-2</v>
          </cell>
          <cell r="AG35">
            <v>2608600</v>
          </cell>
          <cell r="AH35">
            <v>9.5222100932068399E-2</v>
          </cell>
        </row>
        <row r="36">
          <cell r="AC36">
            <v>420200.00000000006</v>
          </cell>
          <cell r="AE36">
            <v>355680</v>
          </cell>
          <cell r="AF36">
            <v>-0.20553942372124201</v>
          </cell>
          <cell r="AG36">
            <v>491100</v>
          </cell>
          <cell r="AH36">
            <v>9.6939915121733167E-2</v>
          </cell>
        </row>
        <row r="37">
          <cell r="AC37">
            <v>2844000</v>
          </cell>
          <cell r="AE37">
            <v>2522500</v>
          </cell>
          <cell r="AF37">
            <v>-0.1026803977020081</v>
          </cell>
          <cell r="AG37">
            <v>3073800</v>
          </cell>
          <cell r="AH37">
            <v>9.3431513793287513E-2</v>
          </cell>
        </row>
        <row r="38">
          <cell r="AF38">
            <v>0</v>
          </cell>
          <cell r="AH38">
            <v>0</v>
          </cell>
        </row>
        <row r="39">
          <cell r="AF39">
            <v>0</v>
          </cell>
          <cell r="AH39">
            <v>0</v>
          </cell>
        </row>
        <row r="40">
          <cell r="AF40">
            <v>0</v>
          </cell>
          <cell r="AH40">
            <v>0</v>
          </cell>
        </row>
        <row r="41">
          <cell r="AF41">
            <v>0</v>
          </cell>
          <cell r="AH41">
            <v>0</v>
          </cell>
        </row>
        <row r="42">
          <cell r="AF42">
            <v>0</v>
          </cell>
          <cell r="AH42">
            <v>0</v>
          </cell>
        </row>
        <row r="43">
          <cell r="AH43">
            <v>0</v>
          </cell>
        </row>
        <row r="44">
          <cell r="AC44">
            <v>585.00609467488471</v>
          </cell>
          <cell r="AE44">
            <v>547.20799875949899</v>
          </cell>
          <cell r="AG44">
            <v>607.52438243661641</v>
          </cell>
        </row>
        <row r="45">
          <cell r="AC45">
            <v>646.11889364945534</v>
          </cell>
          <cell r="AE45">
            <v>617.75482358986392</v>
          </cell>
          <cell r="AG45">
            <v>680.49700751827345</v>
          </cell>
        </row>
        <row r="46">
          <cell r="AC46">
            <v>224.48563175806765</v>
          </cell>
          <cell r="AE46">
            <v>196.39552163147849</v>
          </cell>
          <cell r="AG46">
            <v>285.26425522896676</v>
          </cell>
        </row>
        <row r="47">
          <cell r="AC47">
            <v>1455.8776982049189</v>
          </cell>
          <cell r="AE47">
            <v>1386.855662675393</v>
          </cell>
          <cell r="AG47">
            <v>1516.9664830117549</v>
          </cell>
        </row>
        <row r="48">
          <cell r="AC48">
            <v>481.32128539064593</v>
          </cell>
          <cell r="AE48">
            <v>417.83679554495001</v>
          </cell>
          <cell r="AG48">
            <v>538.27888370499488</v>
          </cell>
        </row>
        <row r="49">
          <cell r="AC49">
            <v>1929.2389292328589</v>
          </cell>
          <cell r="AE49">
            <v>1833.7804702001863</v>
          </cell>
          <cell r="AG49">
            <v>2024.0093928008321</v>
          </cell>
        </row>
        <row r="50">
          <cell r="AC50">
            <v>198.98867802330167</v>
          </cell>
          <cell r="AE50">
            <v>157.83491025000001</v>
          </cell>
          <cell r="AG50">
            <v>245.36283020000002</v>
          </cell>
        </row>
        <row r="51">
          <cell r="AC51">
            <v>454.0823319440708</v>
          </cell>
          <cell r="AE51">
            <v>420</v>
          </cell>
          <cell r="AG51">
            <v>512.35800000000006</v>
          </cell>
        </row>
        <row r="52">
          <cell r="AC52">
            <v>2595.5499203961463</v>
          </cell>
          <cell r="AE52">
            <v>2455.8263614341581</v>
          </cell>
          <cell r="AG52">
            <v>2659.5165165742546</v>
          </cell>
        </row>
        <row r="54">
          <cell r="AC54">
            <v>2595.5499203961463</v>
          </cell>
          <cell r="AE54">
            <v>2455.8263614341581</v>
          </cell>
          <cell r="AG54">
            <v>2659.5165165742546</v>
          </cell>
        </row>
        <row r="55">
          <cell r="AC55">
            <v>-1218.6120308077143</v>
          </cell>
          <cell r="AE55">
            <v>-1211.7301469693225</v>
          </cell>
          <cell r="AG55">
            <v>-1196.6780973679161</v>
          </cell>
        </row>
        <row r="56">
          <cell r="AC56">
            <v>1376.937889588432</v>
          </cell>
          <cell r="AE56">
            <v>1244.0962144648356</v>
          </cell>
          <cell r="AG56">
            <v>1462.8384192063386</v>
          </cell>
        </row>
        <row r="57">
          <cell r="AC57">
            <v>0.53049948250591794</v>
          </cell>
          <cell r="AE57">
            <v>0.50658964900853409</v>
          </cell>
          <cell r="AG57">
            <v>0.55003923084885853</v>
          </cell>
        </row>
        <row r="58">
          <cell r="AC58">
            <v>-661.83963131491441</v>
          </cell>
          <cell r="AE58">
            <v>-571.61198244554214</v>
          </cell>
          <cell r="AG58">
            <v>-785.52781177798317</v>
          </cell>
        </row>
        <row r="59">
          <cell r="AC59">
            <v>-13.4</v>
          </cell>
          <cell r="AE59">
            <v>-5</v>
          </cell>
          <cell r="AG59">
            <v>-40</v>
          </cell>
        </row>
        <row r="60">
          <cell r="AC60">
            <v>-0.8</v>
          </cell>
          <cell r="AE60">
            <v>8</v>
          </cell>
          <cell r="AG60">
            <v>-7</v>
          </cell>
        </row>
        <row r="61">
          <cell r="AC61">
            <v>0</v>
          </cell>
          <cell r="AE61">
            <v>0</v>
          </cell>
          <cell r="AG61">
            <v>-5</v>
          </cell>
        </row>
        <row r="62">
          <cell r="AC62">
            <v>699.08984219450622</v>
          </cell>
          <cell r="AE62">
            <v>550.72001671609257</v>
          </cell>
          <cell r="AG62">
            <v>845.03841920633852</v>
          </cell>
        </row>
        <row r="63">
          <cell r="AC63">
            <v>-236.75489492628549</v>
          </cell>
          <cell r="AE63">
            <v>-191.86349999999999</v>
          </cell>
          <cell r="AG63">
            <v>-349.92536251710158</v>
          </cell>
        </row>
        <row r="64">
          <cell r="AC64">
            <v>0</v>
          </cell>
          <cell r="AE64">
            <v>0</v>
          </cell>
          <cell r="AG64">
            <v>0</v>
          </cell>
        </row>
        <row r="65">
          <cell r="AC65">
            <v>0</v>
          </cell>
          <cell r="AE65">
            <v>0</v>
          </cell>
          <cell r="AG65">
            <v>0</v>
          </cell>
        </row>
        <row r="66">
          <cell r="AE66">
            <v>-0.6</v>
          </cell>
          <cell r="AG66">
            <v>4</v>
          </cell>
        </row>
        <row r="67">
          <cell r="AC67">
            <v>0</v>
          </cell>
          <cell r="AE67">
            <v>0</v>
          </cell>
          <cell r="AG67">
            <v>0</v>
          </cell>
        </row>
        <row r="68">
          <cell r="AC68">
            <v>458.36352769026024</v>
          </cell>
          <cell r="AE68">
            <v>273.57215827320357</v>
          </cell>
          <cell r="AG68">
            <v>607.83841920633859</v>
          </cell>
        </row>
        <row r="69">
          <cell r="AC69">
            <v>-122.64731629131828</v>
          </cell>
          <cell r="AE69">
            <v>-182.95152576190156</v>
          </cell>
          <cell r="AG69">
            <v>-63.009330914237488</v>
          </cell>
        </row>
        <row r="70">
          <cell r="AC70">
            <v>331.25492725925221</v>
          </cell>
          <cell r="AE70">
            <v>210.56282735896608</v>
          </cell>
          <cell r="AG70">
            <v>460.15315243471264</v>
          </cell>
        </row>
        <row r="73">
          <cell r="AC73">
            <v>1376.937889588432</v>
          </cell>
          <cell r="AE73">
            <v>1244.0962144648356</v>
          </cell>
          <cell r="AG73">
            <v>1462.8384192063386</v>
          </cell>
        </row>
        <row r="74">
          <cell r="AC74">
            <v>-231.23727380108681</v>
          </cell>
          <cell r="AE74">
            <v>-197.71100000000001</v>
          </cell>
          <cell r="AG74">
            <v>-274.60374129233719</v>
          </cell>
        </row>
        <row r="75">
          <cell r="AC75">
            <v>-96.384898771966618</v>
          </cell>
          <cell r="AE75">
            <v>-50.669387972116624</v>
          </cell>
          <cell r="AG75">
            <v>-150</v>
          </cell>
        </row>
        <row r="76">
          <cell r="AE76">
            <v>10.271376730643965</v>
          </cell>
          <cell r="AG76">
            <v>-44.599999999999909</v>
          </cell>
        </row>
        <row r="77">
          <cell r="AC77">
            <v>-515.60694635379843</v>
          </cell>
          <cell r="AE77">
            <v>-192.45999999999998</v>
          </cell>
          <cell r="AG77">
            <v>-850.97492368607118</v>
          </cell>
        </row>
        <row r="78">
          <cell r="AE78">
            <v>-79.737500000000011</v>
          </cell>
          <cell r="AG78">
            <v>40</v>
          </cell>
        </row>
        <row r="79">
          <cell r="AC79">
            <v>511.85774577209389</v>
          </cell>
          <cell r="AE79">
            <v>133.57947181660211</v>
          </cell>
          <cell r="AG79">
            <v>635.25027285092688</v>
          </cell>
        </row>
        <row r="81">
          <cell r="AC81">
            <v>547.82979342736701</v>
          </cell>
          <cell r="AE81">
            <v>500.1</v>
          </cell>
          <cell r="AG81">
            <v>678</v>
          </cell>
        </row>
        <row r="82">
          <cell r="AC82">
            <v>0.21</v>
          </cell>
          <cell r="AE82">
            <v>0.18804169738497545</v>
          </cell>
          <cell r="AG82">
            <v>0.26417301032219637</v>
          </cell>
        </row>
        <row r="85">
          <cell r="AC85">
            <v>3.1836171153425954</v>
          </cell>
          <cell r="AE85">
            <v>2.3781034928175733</v>
          </cell>
          <cell r="AG85">
            <v>3.3894709706276318</v>
          </cell>
        </row>
        <row r="86">
          <cell r="AC86">
            <v>3.4157657938856758</v>
          </cell>
          <cell r="AE86">
            <v>2.3781034928175733</v>
          </cell>
          <cell r="AG86">
            <v>4.1559013769382203</v>
          </cell>
        </row>
      </sheetData>
      <sheetData sheetId="7">
        <row r="18">
          <cell r="AC18">
            <v>104699.99999999999</v>
          </cell>
          <cell r="AE18">
            <v>65199.999999999985</v>
          </cell>
          <cell r="AF18">
            <v>-0.52094048493754608</v>
          </cell>
          <cell r="AG18">
            <v>195200</v>
          </cell>
        </row>
        <row r="19">
          <cell r="AC19">
            <v>1741850</v>
          </cell>
          <cell r="AE19">
            <v>1659000</v>
          </cell>
          <cell r="AF19">
            <v>-5.3838257100490505E-2</v>
          </cell>
          <cell r="AG19">
            <v>1871600</v>
          </cell>
        </row>
        <row r="20">
          <cell r="AC20">
            <v>1836150</v>
          </cell>
          <cell r="AE20">
            <v>1800400</v>
          </cell>
          <cell r="AF20">
            <v>-4.3002179344070579E-2</v>
          </cell>
          <cell r="AG20">
            <v>2017877.4</v>
          </cell>
        </row>
        <row r="21">
          <cell r="AF21">
            <v>0</v>
          </cell>
        </row>
        <row r="22">
          <cell r="AF22">
            <v>0</v>
          </cell>
        </row>
        <row r="23">
          <cell r="AC23">
            <v>1467466.663613165</v>
          </cell>
          <cell r="AE23">
            <v>1432700</v>
          </cell>
          <cell r="AF23">
            <v>-3.1304935767410447E-2</v>
          </cell>
          <cell r="AG23">
            <v>1599652.5148974687</v>
          </cell>
        </row>
        <row r="24">
          <cell r="AC24">
            <v>224184</v>
          </cell>
          <cell r="AE24">
            <v>146829.77347584002</v>
          </cell>
          <cell r="AF24">
            <v>-0.33076675717484039</v>
          </cell>
          <cell r="AG24">
            <v>298200</v>
          </cell>
        </row>
        <row r="25">
          <cell r="AC25">
            <v>1696300</v>
          </cell>
          <cell r="AE25">
            <v>1629029.77347584</v>
          </cell>
          <cell r="AF25">
            <v>-3.9686189167846386E-2</v>
          </cell>
          <cell r="AG25">
            <v>1790200</v>
          </cell>
        </row>
        <row r="26">
          <cell r="AF26">
            <v>0</v>
          </cell>
        </row>
        <row r="27">
          <cell r="AF27">
            <v>0</v>
          </cell>
        </row>
        <row r="28">
          <cell r="AC28">
            <v>1147039.205828523</v>
          </cell>
          <cell r="AE28">
            <v>1080200</v>
          </cell>
          <cell r="AF28">
            <v>-6.5328372414986569E-2</v>
          </cell>
          <cell r="AG28">
            <v>1248884</v>
          </cell>
        </row>
        <row r="29">
          <cell r="AC29">
            <v>131200</v>
          </cell>
          <cell r="AE29">
            <v>102200</v>
          </cell>
          <cell r="AF29">
            <v>-0.22364023093284713</v>
          </cell>
          <cell r="AG29">
            <v>153200</v>
          </cell>
        </row>
        <row r="30">
          <cell r="AC30">
            <v>1287600.0000000002</v>
          </cell>
          <cell r="AE30">
            <v>1219900</v>
          </cell>
          <cell r="AF30">
            <v>-5.4864939200365725E-2</v>
          </cell>
          <cell r="AG30">
            <v>1417444.6602137601</v>
          </cell>
        </row>
        <row r="31">
          <cell r="AF31">
            <v>0</v>
          </cell>
        </row>
        <row r="32">
          <cell r="AC32">
            <v>4834272.5</v>
          </cell>
          <cell r="AE32">
            <v>4730100</v>
          </cell>
          <cell r="AF32">
            <v>-3.1431730690474224E-2</v>
          </cell>
          <cell r="AG32">
            <v>5061260</v>
          </cell>
        </row>
        <row r="33">
          <cell r="AF33">
            <v>0</v>
          </cell>
        </row>
        <row r="34">
          <cell r="AF34">
            <v>0</v>
          </cell>
        </row>
        <row r="35">
          <cell r="AC35">
            <v>2515600</v>
          </cell>
          <cell r="AE35">
            <v>2273900</v>
          </cell>
          <cell r="AF35">
            <v>-7.7749837767683294E-2</v>
          </cell>
          <cell r="AG35">
            <v>2708600</v>
          </cell>
        </row>
        <row r="36">
          <cell r="AC36">
            <v>392700.00000000006</v>
          </cell>
          <cell r="AE36">
            <v>320112</v>
          </cell>
          <cell r="AF36">
            <v>-0.2381913374583533</v>
          </cell>
          <cell r="AG36">
            <v>491100</v>
          </cell>
        </row>
        <row r="37">
          <cell r="AC37">
            <v>2885300</v>
          </cell>
          <cell r="AE37">
            <v>2522500</v>
          </cell>
          <cell r="AF37">
            <v>-0.11304500703234877</v>
          </cell>
          <cell r="AG37">
            <v>3163800</v>
          </cell>
        </row>
        <row r="38">
          <cell r="AF38">
            <v>0</v>
          </cell>
        </row>
        <row r="39">
          <cell r="AF39">
            <v>0</v>
          </cell>
        </row>
        <row r="40">
          <cell r="AF40">
            <v>0</v>
          </cell>
        </row>
        <row r="41">
          <cell r="AF41">
            <v>0</v>
          </cell>
        </row>
        <row r="42">
          <cell r="AF42">
            <v>0</v>
          </cell>
        </row>
        <row r="43">
          <cell r="AF43">
            <v>0</v>
          </cell>
        </row>
        <row r="44">
          <cell r="AC44">
            <v>580.83967208829176</v>
          </cell>
          <cell r="AE44">
            <v>539.89249773835581</v>
          </cell>
          <cell r="AG44">
            <v>623.89951589546865</v>
          </cell>
        </row>
        <row r="45">
          <cell r="AC45">
            <v>657.33895051639092</v>
          </cell>
          <cell r="AE45">
            <v>611.58458934761779</v>
          </cell>
          <cell r="AG45">
            <v>704.03392711730942</v>
          </cell>
        </row>
        <row r="46">
          <cell r="AC46">
            <v>222.63813572791395</v>
          </cell>
          <cell r="AE46">
            <v>187.15070697144961</v>
          </cell>
          <cell r="AG46">
            <v>241.88945348796591</v>
          </cell>
        </row>
        <row r="47">
          <cell r="AC47">
            <v>1456.1210782254495</v>
          </cell>
          <cell r="AE47">
            <v>1351.4934864493689</v>
          </cell>
          <cell r="AG47">
            <v>1525.6702152668852</v>
          </cell>
        </row>
        <row r="48">
          <cell r="AC48">
            <v>472.95926223905957</v>
          </cell>
          <cell r="AE48">
            <v>404.56742818015431</v>
          </cell>
          <cell r="AG48">
            <v>565.35917397950379</v>
          </cell>
        </row>
        <row r="49">
          <cell r="AC49">
            <v>1937.2368444234578</v>
          </cell>
          <cell r="AE49">
            <v>1806.0918105841758</v>
          </cell>
          <cell r="AG49">
            <v>2036.8646589012596</v>
          </cell>
        </row>
        <row r="50">
          <cell r="AC50">
            <v>205.54774288831342</v>
          </cell>
          <cell r="AE50">
            <v>165.52274594760061</v>
          </cell>
          <cell r="AG50">
            <v>263.92624126672911</v>
          </cell>
        </row>
        <row r="51">
          <cell r="AC51">
            <v>459.6</v>
          </cell>
          <cell r="AE51">
            <v>420</v>
          </cell>
          <cell r="AG51">
            <v>548.22306000000015</v>
          </cell>
        </row>
        <row r="52">
          <cell r="AC52">
            <v>2622.9367991594004</v>
          </cell>
          <cell r="AE52">
            <v>2448.8655258683643</v>
          </cell>
          <cell r="AG52">
            <v>2682.9305487478669</v>
          </cell>
        </row>
        <row r="54">
          <cell r="AC54">
            <v>2622.9367991594004</v>
          </cell>
          <cell r="AE54">
            <v>2448.8655258683643</v>
          </cell>
          <cell r="AG54">
            <v>2682.9305487478669</v>
          </cell>
        </row>
        <row r="55">
          <cell r="AC55">
            <v>-1222.3725169558556</v>
          </cell>
          <cell r="AE55">
            <v>-1206.2735692365263</v>
          </cell>
          <cell r="AG55">
            <v>-1243.2180568189035</v>
          </cell>
        </row>
        <row r="56">
          <cell r="AC56">
            <v>1400.5642822035447</v>
          </cell>
          <cell r="AE56">
            <v>1242.591956631838</v>
          </cell>
          <cell r="AG56">
            <v>1439.7124919289633</v>
          </cell>
        </row>
        <row r="57">
          <cell r="AC57">
            <v>0.53396798682011626</v>
          </cell>
          <cell r="AE57">
            <v>0.50741534947747557</v>
          </cell>
          <cell r="AG57">
            <v>0.5366193666850162</v>
          </cell>
        </row>
        <row r="58">
          <cell r="AC58">
            <v>-645.35081138428313</v>
          </cell>
          <cell r="AE58">
            <v>-529.27383691099067</v>
          </cell>
          <cell r="AG58">
            <v>-783.63222288225461</v>
          </cell>
        </row>
        <row r="59">
          <cell r="AC59">
            <v>-13.430926261468176</v>
          </cell>
          <cell r="AE59">
            <v>-5</v>
          </cell>
          <cell r="AG59">
            <v>-40</v>
          </cell>
        </row>
        <row r="60">
          <cell r="AE60">
            <v>8</v>
          </cell>
          <cell r="AG60">
            <v>-7</v>
          </cell>
        </row>
        <row r="61">
          <cell r="AG61">
            <v>-5</v>
          </cell>
        </row>
        <row r="62">
          <cell r="AC62">
            <v>713.39549677257139</v>
          </cell>
          <cell r="AE62">
            <v>559.13784273931594</v>
          </cell>
          <cell r="AG62">
            <v>858.89456927224455</v>
          </cell>
        </row>
        <row r="63">
          <cell r="AC63">
            <v>-233.54241065057772</v>
          </cell>
          <cell r="AE63">
            <v>-187.60057089169626</v>
          </cell>
          <cell r="AG63">
            <v>-349.92536251710158</v>
          </cell>
        </row>
        <row r="64">
          <cell r="AC64">
            <v>0</v>
          </cell>
          <cell r="AE64">
            <v>0</v>
          </cell>
          <cell r="AG64">
            <v>0</v>
          </cell>
        </row>
        <row r="65">
          <cell r="AC65">
            <v>0</v>
          </cell>
          <cell r="AE65">
            <v>0</v>
          </cell>
          <cell r="AG65">
            <v>0</v>
          </cell>
        </row>
        <row r="66">
          <cell r="AE66">
            <v>-0.6</v>
          </cell>
          <cell r="AG66">
            <v>4</v>
          </cell>
        </row>
        <row r="67">
          <cell r="AC67">
            <v>0</v>
          </cell>
          <cell r="AE67">
            <v>0</v>
          </cell>
          <cell r="AG67">
            <v>0</v>
          </cell>
        </row>
        <row r="68">
          <cell r="AC68">
            <v>494.84907244423391</v>
          </cell>
          <cell r="AE68">
            <v>280.16514676686023</v>
          </cell>
          <cell r="AG68">
            <v>614.12352872358792</v>
          </cell>
        </row>
        <row r="69">
          <cell r="AC69">
            <v>-133.46965446763738</v>
          </cell>
          <cell r="AE69">
            <v>-202.66076447878402</v>
          </cell>
          <cell r="AG69">
            <v>-64.527832637264694</v>
          </cell>
        </row>
        <row r="70">
          <cell r="AC70">
            <v>351.11833833674325</v>
          </cell>
          <cell r="AE70">
            <v>215.63731412959555</v>
          </cell>
          <cell r="AG70">
            <v>511.95844487018667</v>
          </cell>
        </row>
        <row r="73">
          <cell r="AC73">
            <v>1400.5642822035447</v>
          </cell>
          <cell r="AE73">
            <v>1242.591956631838</v>
          </cell>
          <cell r="AG73">
            <v>1439.7124919289633</v>
          </cell>
        </row>
        <row r="74">
          <cell r="AC74">
            <v>-230.23967463347978</v>
          </cell>
          <cell r="AE74">
            <v>-179.98043261926836</v>
          </cell>
          <cell r="AG74">
            <v>-265.02406117383293</v>
          </cell>
        </row>
        <row r="75">
          <cell r="AC75">
            <v>-108.85892984659743</v>
          </cell>
          <cell r="AE75">
            <v>-66.614465541601888</v>
          </cell>
          <cell r="AG75">
            <v>-172.93888306138103</v>
          </cell>
        </row>
        <row r="76">
          <cell r="AC76">
            <v>-3.6333239986812345</v>
          </cell>
          <cell r="AE76">
            <v>14.940751340393831</v>
          </cell>
          <cell r="AG76">
            <v>-44.599999999999909</v>
          </cell>
        </row>
        <row r="77">
          <cell r="AC77">
            <v>-509.47629959635151</v>
          </cell>
          <cell r="AE77">
            <v>-179.45999999999998</v>
          </cell>
          <cell r="AG77">
            <v>-682.2528827335392</v>
          </cell>
        </row>
        <row r="78">
          <cell r="AE78">
            <v>-109.97437500000002</v>
          </cell>
          <cell r="AG78">
            <v>20</v>
          </cell>
        </row>
        <row r="79">
          <cell r="AC79">
            <v>522.04022624932645</v>
          </cell>
          <cell r="AE79">
            <v>338.21505977253787</v>
          </cell>
          <cell r="AG79">
            <v>638.9</v>
          </cell>
        </row>
        <row r="81">
          <cell r="AC81">
            <v>523.19131927688591</v>
          </cell>
          <cell r="AE81">
            <v>465.2844499149893</v>
          </cell>
          <cell r="AG81">
            <v>678</v>
          </cell>
        </row>
        <row r="82">
          <cell r="AC82">
            <v>0.2</v>
          </cell>
          <cell r="AE82">
            <v>0.18663202131798984</v>
          </cell>
          <cell r="AG82">
            <v>0.25851571646535737</v>
          </cell>
        </row>
        <row r="85">
          <cell r="AC85">
            <v>3.0599815739105929</v>
          </cell>
          <cell r="AE85">
            <v>2.2382348631725066</v>
          </cell>
          <cell r="AG85">
            <v>3.2307642970461323</v>
          </cell>
        </row>
        <row r="86">
          <cell r="AC86">
            <v>3.3276638005252459</v>
          </cell>
          <cell r="AE86">
            <v>2.2382348631725066</v>
          </cell>
          <cell r="AG86">
            <v>4.1457974577253633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ennis.dendas@telenetgroup.be" TargetMode="External"/><Relationship Id="rId2" Type="http://schemas.openxmlformats.org/officeDocument/2006/relationships/hyperlink" Target="mailto:bart.boone@telenetgroup.be" TargetMode="External"/><Relationship Id="rId1" Type="http://schemas.openxmlformats.org/officeDocument/2006/relationships/hyperlink" Target="mailto:rob.goyens@telenetgroup.b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martine.van.dromme@telenetgroup.be" TargetMode="Externa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sheetPr>
    <tabColor rgb="FFFFCC00"/>
    <pageSetUpPr fitToPage="1"/>
  </sheetPr>
  <dimension ref="B6:W47"/>
  <sheetViews>
    <sheetView tabSelected="1" zoomScale="90" zoomScaleNormal="90" workbookViewId="0">
      <selection activeCell="K29" sqref="K29"/>
    </sheetView>
  </sheetViews>
  <sheetFormatPr defaultRowHeight="11.25"/>
  <cols>
    <col min="1" max="4" width="9.140625" style="197"/>
    <col min="5" max="5" width="14" style="197" customWidth="1"/>
    <col min="6" max="6" width="9.140625" style="197"/>
    <col min="7" max="7" width="4.7109375" style="197" customWidth="1"/>
    <col min="8" max="16384" width="9.140625" style="197"/>
  </cols>
  <sheetData>
    <row r="6" spans="2:13" ht="20.25">
      <c r="E6" s="217" t="s">
        <v>177</v>
      </c>
      <c r="F6" s="198"/>
      <c r="G6" s="198"/>
      <c r="H6" s="198"/>
      <c r="I6" s="198"/>
      <c r="J6" s="198"/>
      <c r="K6" s="198"/>
      <c r="L6" s="198"/>
      <c r="M6" s="198"/>
    </row>
    <row r="10" spans="2:13">
      <c r="G10" s="199"/>
    </row>
    <row r="12" spans="2:13" ht="15.75">
      <c r="B12" s="209" t="s">
        <v>50</v>
      </c>
    </row>
    <row r="14" spans="2:13" s="200" customFormat="1" ht="13.5" thickBot="1"/>
    <row r="15" spans="2:13" s="201" customFormat="1" ht="23.25" customHeight="1" thickTop="1" thickBot="1">
      <c r="C15" s="333" t="s">
        <v>161</v>
      </c>
      <c r="D15" s="334"/>
      <c r="E15" s="334"/>
      <c r="F15" s="334"/>
      <c r="G15" s="335"/>
      <c r="I15" s="333" t="s">
        <v>39</v>
      </c>
      <c r="J15" s="334"/>
      <c r="K15" s="334"/>
      <c r="L15" s="334"/>
      <c r="M15" s="335"/>
    </row>
    <row r="16" spans="2:13" s="201" customFormat="1" ht="9" customHeight="1" thickTop="1" thickBot="1">
      <c r="C16" s="200"/>
      <c r="D16" s="200"/>
      <c r="E16" s="200"/>
      <c r="F16" s="200"/>
      <c r="G16" s="200"/>
    </row>
    <row r="17" spans="2:23" s="201" customFormat="1" ht="23.25" customHeight="1" thickTop="1" thickBot="1">
      <c r="C17" s="333" t="s">
        <v>60</v>
      </c>
      <c r="D17" s="334"/>
      <c r="E17" s="334"/>
      <c r="F17" s="334"/>
      <c r="G17" s="335"/>
      <c r="I17" s="333" t="s">
        <v>158</v>
      </c>
      <c r="J17" s="334"/>
      <c r="K17" s="334"/>
      <c r="L17" s="334"/>
      <c r="M17" s="335"/>
    </row>
    <row r="18" spans="2:23" s="201" customFormat="1" ht="8.25" customHeight="1" thickTop="1" thickBot="1">
      <c r="C18" s="202"/>
      <c r="D18" s="203"/>
      <c r="E18" s="203"/>
      <c r="F18" s="203"/>
      <c r="G18" s="203"/>
    </row>
    <row r="19" spans="2:23" s="201" customFormat="1" ht="23.25" customHeight="1" thickTop="1" thickBot="1">
      <c r="C19" s="333" t="s">
        <v>73</v>
      </c>
      <c r="D19" s="334"/>
      <c r="E19" s="334"/>
      <c r="F19" s="334"/>
      <c r="G19" s="335"/>
      <c r="I19" s="333" t="s">
        <v>159</v>
      </c>
      <c r="J19" s="334"/>
      <c r="K19" s="334"/>
      <c r="L19" s="334"/>
      <c r="M19" s="335"/>
    </row>
    <row r="20" spans="2:23" s="200" customFormat="1" ht="8.25" customHeight="1" thickTop="1" thickBot="1">
      <c r="C20" s="204"/>
      <c r="D20" s="204"/>
      <c r="E20" s="204"/>
      <c r="F20" s="204"/>
      <c r="G20" s="204"/>
    </row>
    <row r="21" spans="2:23" s="200" customFormat="1" ht="23.25" customHeight="1" thickTop="1" thickBot="1">
      <c r="C21" s="333" t="s">
        <v>95</v>
      </c>
      <c r="D21" s="334"/>
      <c r="E21" s="334"/>
      <c r="F21" s="334"/>
      <c r="G21" s="335"/>
      <c r="Q21" s="197"/>
      <c r="R21" s="205"/>
      <c r="S21" s="205"/>
      <c r="T21" s="205"/>
      <c r="U21" s="205"/>
      <c r="V21" s="205"/>
      <c r="W21" s="205"/>
    </row>
    <row r="22" spans="2:23" s="200" customFormat="1" ht="8.25" customHeight="1" thickTop="1" thickBot="1">
      <c r="Q22" s="197"/>
      <c r="R22" s="205"/>
      <c r="S22" s="205"/>
      <c r="T22" s="205"/>
      <c r="U22" s="205"/>
      <c r="V22" s="205"/>
      <c r="W22" s="205"/>
    </row>
    <row r="23" spans="2:23" s="200" customFormat="1" ht="23.25" customHeight="1" thickTop="1" thickBot="1">
      <c r="C23" s="333" t="s">
        <v>117</v>
      </c>
      <c r="D23" s="334"/>
      <c r="E23" s="334"/>
      <c r="F23" s="334"/>
      <c r="G23" s="335"/>
      <c r="Q23" s="197"/>
      <c r="R23" s="205"/>
      <c r="S23" s="205"/>
      <c r="T23" s="205"/>
      <c r="U23" s="205"/>
      <c r="V23" s="205"/>
      <c r="W23" s="205"/>
    </row>
    <row r="24" spans="2:23" s="200" customFormat="1" ht="8.25" customHeight="1" thickTop="1">
      <c r="C24" s="204"/>
      <c r="D24" s="204"/>
      <c r="E24" s="204"/>
      <c r="F24" s="204"/>
      <c r="G24" s="204"/>
    </row>
    <row r="25" spans="2:23" s="201" customFormat="1" ht="15.75" customHeight="1">
      <c r="C25" s="206"/>
      <c r="D25" s="207"/>
      <c r="E25" s="207"/>
      <c r="F25" s="207"/>
      <c r="G25" s="207"/>
      <c r="U25" s="208"/>
      <c r="V25" s="208"/>
      <c r="W25" s="208"/>
    </row>
    <row r="26" spans="2:23" s="211" customFormat="1" ht="15.75" customHeight="1">
      <c r="B26" s="209" t="s">
        <v>37</v>
      </c>
      <c r="C26" s="210"/>
      <c r="D26" s="207"/>
      <c r="E26" s="207"/>
      <c r="F26" s="207"/>
      <c r="G26" s="207"/>
      <c r="U26" s="212"/>
      <c r="V26" s="212"/>
      <c r="W26" s="212"/>
    </row>
    <row r="27" spans="2:23" s="211" customFormat="1" ht="15.75" customHeight="1">
      <c r="B27" s="213" t="s">
        <v>35</v>
      </c>
      <c r="C27" s="213"/>
      <c r="D27" s="213"/>
      <c r="E27" s="213"/>
      <c r="F27" s="213"/>
      <c r="G27" s="213"/>
      <c r="H27" s="213"/>
      <c r="I27" s="213"/>
      <c r="U27" s="212"/>
      <c r="V27" s="212"/>
      <c r="W27" s="212"/>
    </row>
    <row r="28" spans="2:23" s="211" customFormat="1" ht="68.25" customHeight="1">
      <c r="B28" s="336" t="s">
        <v>34</v>
      </c>
      <c r="C28" s="336"/>
      <c r="D28" s="336"/>
      <c r="E28" s="336"/>
      <c r="F28" s="336"/>
      <c r="G28" s="336"/>
      <c r="H28" s="336"/>
      <c r="I28" s="336"/>
      <c r="J28" s="336"/>
      <c r="K28" s="336"/>
      <c r="L28" s="336"/>
      <c r="M28" s="336"/>
      <c r="N28" s="336"/>
      <c r="O28" s="336"/>
      <c r="P28" s="336"/>
      <c r="Q28" s="336"/>
      <c r="R28" s="336"/>
      <c r="S28" s="336"/>
      <c r="T28" s="336"/>
      <c r="U28" s="336"/>
      <c r="V28" s="336"/>
      <c r="W28" s="212"/>
    </row>
    <row r="29" spans="2:23" s="211" customFormat="1" ht="15.75" customHeight="1">
      <c r="C29" s="210"/>
      <c r="D29" s="207"/>
      <c r="E29" s="207"/>
      <c r="F29" s="207"/>
      <c r="G29" s="207"/>
      <c r="U29" s="212"/>
      <c r="V29" s="212"/>
      <c r="W29" s="212"/>
    </row>
    <row r="30" spans="2:23" s="211" customFormat="1" ht="15.75" customHeight="1">
      <c r="B30" s="209" t="s">
        <v>38</v>
      </c>
      <c r="C30" s="210"/>
      <c r="D30" s="207"/>
      <c r="E30" s="207"/>
      <c r="F30" s="207"/>
      <c r="G30" s="207"/>
      <c r="U30" s="212"/>
      <c r="V30" s="212"/>
      <c r="W30" s="212"/>
    </row>
    <row r="31" spans="2:23" s="213" customFormat="1" ht="12.75">
      <c r="B31" s="213" t="s">
        <v>235</v>
      </c>
      <c r="C31" s="210"/>
      <c r="D31" s="207"/>
      <c r="E31" s="207"/>
      <c r="F31" s="207"/>
      <c r="G31" s="207"/>
      <c r="T31" s="214"/>
      <c r="U31" s="214"/>
      <c r="V31" s="215"/>
      <c r="W31" s="216"/>
    </row>
    <row r="32" spans="2:23" s="213" customFormat="1" ht="12.75">
      <c r="B32" s="213" t="s">
        <v>236</v>
      </c>
      <c r="C32" s="210"/>
      <c r="D32" s="207"/>
      <c r="E32" s="207"/>
      <c r="F32" s="207"/>
      <c r="G32" s="207"/>
      <c r="T32" s="214"/>
      <c r="U32" s="214"/>
      <c r="V32" s="215"/>
      <c r="W32" s="216"/>
    </row>
    <row r="33" spans="2:23" s="211" customFormat="1" ht="15.75" customHeight="1">
      <c r="B33" s="213"/>
      <c r="C33" s="210"/>
      <c r="D33" s="207"/>
      <c r="E33" s="207"/>
      <c r="F33" s="207"/>
      <c r="G33" s="207"/>
      <c r="U33" s="212"/>
      <c r="V33" s="212"/>
      <c r="W33" s="212"/>
    </row>
    <row r="34" spans="2:23" s="211" customFormat="1" ht="15.75" customHeight="1">
      <c r="C34" s="210"/>
      <c r="D34" s="207"/>
      <c r="E34" s="207"/>
      <c r="F34" s="207"/>
      <c r="G34" s="207"/>
      <c r="U34" s="212"/>
      <c r="V34" s="212"/>
      <c r="W34" s="212"/>
    </row>
    <row r="35" spans="2:23" s="213" customFormat="1" ht="15.75">
      <c r="B35" s="209" t="s">
        <v>147</v>
      </c>
      <c r="T35" s="214"/>
      <c r="U35" s="214"/>
      <c r="V35" s="215"/>
      <c r="W35" s="216"/>
    </row>
    <row r="36" spans="2:23" s="213" customFormat="1" ht="12.75">
      <c r="S36" s="215"/>
      <c r="T36" s="215"/>
      <c r="U36" s="215"/>
      <c r="V36" s="215"/>
      <c r="W36" s="216"/>
    </row>
    <row r="37" spans="2:23" ht="12.75">
      <c r="D37" s="213" t="s">
        <v>31</v>
      </c>
      <c r="M37" s="213" t="s">
        <v>104</v>
      </c>
      <c r="R37" s="213"/>
    </row>
    <row r="38" spans="2:23" ht="3.75" customHeight="1">
      <c r="D38" s="213"/>
      <c r="M38" s="213"/>
      <c r="R38" s="213"/>
    </row>
    <row r="39" spans="2:23" ht="12.75">
      <c r="D39" s="213" t="s">
        <v>148</v>
      </c>
      <c r="M39" s="213" t="s">
        <v>105</v>
      </c>
    </row>
    <row r="40" spans="2:23" ht="12.75">
      <c r="D40" s="213" t="s">
        <v>74</v>
      </c>
      <c r="M40" s="213" t="s">
        <v>106</v>
      </c>
    </row>
    <row r="41" spans="2:23" ht="12.75">
      <c r="D41" s="213" t="s">
        <v>32</v>
      </c>
      <c r="M41" s="213" t="s">
        <v>149</v>
      </c>
    </row>
    <row r="42" spans="2:23" ht="12.75">
      <c r="D42" s="213"/>
    </row>
    <row r="43" spans="2:23" ht="12.75">
      <c r="D43" s="213" t="s">
        <v>150</v>
      </c>
      <c r="M43" s="213" t="s">
        <v>151</v>
      </c>
    </row>
    <row r="44" spans="2:23" ht="4.5" customHeight="1">
      <c r="D44" s="213"/>
      <c r="M44" s="213"/>
    </row>
    <row r="45" spans="2:23" ht="12.75">
      <c r="D45" s="213" t="s">
        <v>152</v>
      </c>
      <c r="M45" s="213" t="s">
        <v>153</v>
      </c>
    </row>
    <row r="46" spans="2:23" ht="12.75">
      <c r="D46" s="213" t="s">
        <v>154</v>
      </c>
      <c r="M46" s="213" t="s">
        <v>155</v>
      </c>
    </row>
    <row r="47" spans="2:23" ht="12.75">
      <c r="D47" s="213" t="s">
        <v>156</v>
      </c>
      <c r="M47" s="213" t="s">
        <v>157</v>
      </c>
    </row>
  </sheetData>
  <mergeCells count="9">
    <mergeCell ref="I15:M15"/>
    <mergeCell ref="B28:V28"/>
    <mergeCell ref="C15:G15"/>
    <mergeCell ref="C19:G19"/>
    <mergeCell ref="C21:G21"/>
    <mergeCell ref="C17:G17"/>
    <mergeCell ref="C23:G23"/>
    <mergeCell ref="I17:M17"/>
    <mergeCell ref="I19:M19"/>
  </mergeCells>
  <hyperlinks>
    <hyperlink ref="I15" location="'Income Statement'!A1" display="I. Income Statement"/>
    <hyperlink ref="I15:M15" location="Participants!A1" display="PARTICIPANTS"/>
    <hyperlink ref="C15:G15" location="'Q1 2018'!Print_Area" display="Q1 2018"/>
    <hyperlink ref="C17:G17" location="'FY 2018'!Print_Area" display="FY 2018"/>
    <hyperlink ref="C19:G19" location="'FY 2019'!Print_Area" display="FY 2019"/>
    <hyperlink ref="C21:G21" location="'FY 2020'!Print_Area" display="FY 2020"/>
    <hyperlink ref="C23:G23" location="'FY 2021'!Print_Area" display="FY 2021"/>
    <hyperlink ref="D40" r:id="rId1"/>
    <hyperlink ref="D46" r:id="rId2"/>
    <hyperlink ref="M40" r:id="rId3"/>
    <hyperlink ref="M46" r:id="rId4"/>
    <hyperlink ref="I17" location="'Income Statement'!A1" display="I. Income Statement"/>
    <hyperlink ref="I17:M17" location="'Rebased FY 2017'!Print_Area" display="REBASED FY 2017"/>
    <hyperlink ref="I19" location="'Income Statement'!A1" display="I. Income Statement"/>
    <hyperlink ref="I19:M19" location="Definitions!Print_Area" display="DEFINITIONS"/>
  </hyperlinks>
  <printOptions horizontalCentered="1" verticalCentered="1"/>
  <pageMargins left="0" right="0" top="0" bottom="0" header="0" footer="0"/>
  <pageSetup paperSize="9" scale="61" orientation="landscape" r:id="rId5"/>
  <headerFooter alignWithMargins="0"/>
  <drawing r:id="rId6"/>
</worksheet>
</file>

<file path=xl/worksheets/sheet10.xml><?xml version="1.0" encoding="utf-8"?>
<worksheet xmlns="http://schemas.openxmlformats.org/spreadsheetml/2006/main" xmlns:r="http://schemas.openxmlformats.org/officeDocument/2006/relationships">
  <sheetPr>
    <tabColor rgb="FFFFC000"/>
    <pageSetUpPr fitToPage="1"/>
  </sheetPr>
  <dimension ref="B1:B31"/>
  <sheetViews>
    <sheetView workbookViewId="0">
      <selection activeCell="B1" sqref="B1:C31"/>
    </sheetView>
  </sheetViews>
  <sheetFormatPr defaultRowHeight="11.25"/>
  <cols>
    <col min="1" max="1" width="9.140625" style="72"/>
    <col min="2" max="2" width="209.5703125" style="71" customWidth="1"/>
    <col min="3" max="4" width="9.140625" style="72"/>
    <col min="5" max="5" width="18.28515625" style="72" customWidth="1"/>
    <col min="6" max="16384" width="9.140625" style="72"/>
  </cols>
  <sheetData>
    <row r="1" spans="2:2" ht="36" customHeight="1"/>
    <row r="2" spans="2:2" ht="5.25" customHeight="1"/>
    <row r="3" spans="2:2" ht="47.25" customHeight="1">
      <c r="B3" s="73" t="s">
        <v>75</v>
      </c>
    </row>
    <row r="4" spans="2:2" ht="5.25" customHeight="1"/>
    <row r="5" spans="2:2" ht="45">
      <c r="B5" s="73" t="s">
        <v>76</v>
      </c>
    </row>
    <row r="6" spans="2:2" ht="5.25" customHeight="1"/>
    <row r="7" spans="2:2" ht="67.5" customHeight="1">
      <c r="B7" s="73" t="s">
        <v>77</v>
      </c>
    </row>
    <row r="8" spans="2:2" ht="5.25" customHeight="1"/>
    <row r="9" spans="2:2" ht="33.75">
      <c r="B9" s="73" t="s">
        <v>78</v>
      </c>
    </row>
    <row r="10" spans="2:2" ht="5.25" customHeight="1"/>
    <row r="11" spans="2:2" ht="33.75">
      <c r="B11" s="73" t="s">
        <v>79</v>
      </c>
    </row>
    <row r="12" spans="2:2" ht="5.25" customHeight="1"/>
    <row r="13" spans="2:2">
      <c r="B13" s="73" t="s">
        <v>80</v>
      </c>
    </row>
    <row r="14" spans="2:2" ht="5.25" customHeight="1"/>
    <row r="15" spans="2:2">
      <c r="B15" s="73" t="s">
        <v>81</v>
      </c>
    </row>
    <row r="16" spans="2:2" ht="5.25" customHeight="1"/>
    <row r="17" spans="2:2" ht="33.75">
      <c r="B17" s="73" t="s">
        <v>82</v>
      </c>
    </row>
    <row r="18" spans="2:2" ht="5.25" customHeight="1"/>
    <row r="19" spans="2:2" ht="22.5">
      <c r="B19" s="73" t="s">
        <v>83</v>
      </c>
    </row>
    <row r="20" spans="2:2" ht="5.25" customHeight="1"/>
    <row r="21" spans="2:2" ht="22.5">
      <c r="B21" s="73" t="s">
        <v>84</v>
      </c>
    </row>
    <row r="22" spans="2:2" ht="5.25" customHeight="1"/>
    <row r="23" spans="2:2" ht="22.5">
      <c r="B23" s="73" t="s">
        <v>85</v>
      </c>
    </row>
    <row r="24" spans="2:2" ht="5.25" customHeight="1"/>
    <row r="25" spans="2:2" ht="69" customHeight="1">
      <c r="B25" s="73" t="s">
        <v>86</v>
      </c>
    </row>
    <row r="26" spans="2:2" ht="5.25" customHeight="1"/>
    <row r="27" spans="2:2" ht="33.75">
      <c r="B27" s="73" t="s">
        <v>87</v>
      </c>
    </row>
    <row r="28" spans="2:2" ht="5.25" customHeight="1"/>
    <row r="29" spans="2:2" ht="33.75">
      <c r="B29" s="73" t="s">
        <v>88</v>
      </c>
    </row>
    <row r="30" spans="2:2" ht="5.25" customHeight="1"/>
    <row r="31" spans="2:2" ht="45">
      <c r="B31" s="73" t="s">
        <v>160</v>
      </c>
    </row>
  </sheetData>
  <printOptions verticalCentered="1"/>
  <pageMargins left="0.7" right="0.7" top="0.75" bottom="0.75" header="0.3" footer="0.3"/>
  <pageSetup paperSize="9" scale="61" orientation="landscape" r:id="rId1"/>
  <headerFooter alignWithMargins="0">
    <oddHeader>&amp;R&amp;G</oddHeader>
    <oddFooter>&amp;L&amp;8Telenet - Analyst Consensus Q1 2018</oddFooter>
  </headerFooter>
  <legacyDrawingHF r:id="rId2"/>
</worksheet>
</file>

<file path=xl/worksheets/sheet2.xml><?xml version="1.0" encoding="utf-8"?>
<worksheet xmlns="http://schemas.openxmlformats.org/spreadsheetml/2006/main" xmlns:r="http://schemas.openxmlformats.org/officeDocument/2006/relationships">
  <sheetPr>
    <tabColor rgb="FFFFCC00"/>
    <pageSetUpPr fitToPage="1"/>
  </sheetPr>
  <dimension ref="B2:O88"/>
  <sheetViews>
    <sheetView showGridLines="0" topLeftCell="A34" zoomScale="70" zoomScaleNormal="70" workbookViewId="0">
      <selection activeCell="K84" sqref="K84"/>
    </sheetView>
  </sheetViews>
  <sheetFormatPr defaultRowHeight="12"/>
  <cols>
    <col min="1" max="1" width="3" style="1" customWidth="1"/>
    <col min="2" max="2" width="54.5703125" style="1" customWidth="1"/>
    <col min="3" max="5" width="17.7109375" style="1" customWidth="1"/>
    <col min="6" max="6" width="10.42578125" style="36" customWidth="1"/>
    <col min="7" max="7" width="9.7109375" style="36" customWidth="1"/>
    <col min="8" max="8" width="17.7109375" style="1" customWidth="1"/>
    <col min="9" max="9" width="11" style="39" customWidth="1"/>
    <col min="10" max="10" width="10.5703125" style="39" customWidth="1"/>
    <col min="11" max="11" width="17.7109375" style="1" customWidth="1"/>
    <col min="12" max="12" width="10.85546875" style="1" customWidth="1"/>
    <col min="13" max="13" width="10.42578125" style="39" customWidth="1"/>
    <col min="14" max="14" width="2.7109375" style="1" customWidth="1"/>
    <col min="15" max="16384" width="9.140625" style="1"/>
  </cols>
  <sheetData>
    <row r="2" spans="2:13" ht="18">
      <c r="B2" s="340" t="s">
        <v>183</v>
      </c>
      <c r="C2" s="340"/>
      <c r="D2" s="340"/>
      <c r="E2" s="340"/>
      <c r="F2" s="340"/>
      <c r="G2" s="340"/>
      <c r="H2" s="340"/>
      <c r="I2" s="340"/>
      <c r="J2" s="340"/>
      <c r="K2" s="340"/>
      <c r="L2" s="340"/>
      <c r="M2" s="340"/>
    </row>
    <row r="3" spans="2:13" ht="18.75" thickBot="1">
      <c r="B3" s="67"/>
      <c r="C3" s="79"/>
      <c r="D3" s="67"/>
      <c r="E3" s="67"/>
      <c r="F3" s="67"/>
      <c r="G3" s="79"/>
      <c r="H3" s="67"/>
      <c r="I3" s="67"/>
      <c r="J3" s="79"/>
      <c r="K3" s="67"/>
      <c r="L3" s="79"/>
      <c r="M3" s="67"/>
    </row>
    <row r="4" spans="2:13" ht="19.5" thickTop="1" thickBot="1">
      <c r="B4" s="45" t="s">
        <v>33</v>
      </c>
      <c r="C4" s="50"/>
      <c r="D4" s="19"/>
      <c r="E4" s="19"/>
      <c r="F4" s="32"/>
      <c r="G4" s="32"/>
      <c r="H4" s="20"/>
      <c r="I4" s="37"/>
      <c r="J4" s="37"/>
      <c r="K4" s="20"/>
      <c r="L4" s="66"/>
      <c r="M4" s="37"/>
    </row>
    <row r="5" spans="2:13" ht="12.75" thickTop="1"/>
    <row r="6" spans="2:13" ht="12" customHeight="1">
      <c r="B6" s="28"/>
      <c r="C6" s="28"/>
      <c r="D6" s="339"/>
      <c r="E6" s="339"/>
      <c r="F6" s="339"/>
      <c r="G6" s="339"/>
      <c r="H6" s="339"/>
      <c r="I6" s="339"/>
      <c r="J6" s="339"/>
      <c r="K6" s="339"/>
      <c r="L6" s="339"/>
      <c r="M6" s="339"/>
    </row>
    <row r="8" spans="2:13" ht="21" customHeight="1">
      <c r="C8" s="344" t="s">
        <v>178</v>
      </c>
      <c r="D8" s="344" t="s">
        <v>179</v>
      </c>
      <c r="E8" s="342" t="s">
        <v>180</v>
      </c>
      <c r="F8" s="337" t="s">
        <v>102</v>
      </c>
      <c r="G8" s="337" t="s">
        <v>103</v>
      </c>
      <c r="H8" s="342" t="s">
        <v>181</v>
      </c>
      <c r="I8" s="337" t="s">
        <v>102</v>
      </c>
      <c r="J8" s="337" t="s">
        <v>103</v>
      </c>
      <c r="K8" s="342" t="s">
        <v>182</v>
      </c>
      <c r="L8" s="337" t="s">
        <v>102</v>
      </c>
      <c r="M8" s="337" t="s">
        <v>103</v>
      </c>
    </row>
    <row r="9" spans="2:13" ht="21" customHeight="1">
      <c r="C9" s="345"/>
      <c r="D9" s="345"/>
      <c r="E9" s="343"/>
      <c r="F9" s="338"/>
      <c r="G9" s="338"/>
      <c r="H9" s="343"/>
      <c r="I9" s="338"/>
      <c r="J9" s="338"/>
      <c r="K9" s="343"/>
      <c r="L9" s="338"/>
      <c r="M9" s="338"/>
    </row>
    <row r="10" spans="2:13" ht="9.75" customHeight="1">
      <c r="C10" s="2"/>
      <c r="D10" s="4"/>
      <c r="E10" s="4"/>
      <c r="F10" s="47"/>
      <c r="G10" s="33"/>
      <c r="H10" s="3"/>
      <c r="I10" s="47"/>
      <c r="J10" s="33"/>
      <c r="K10" s="3"/>
      <c r="L10" s="3"/>
      <c r="M10" s="47"/>
    </row>
    <row r="11" spans="2:13" ht="15" customHeight="1">
      <c r="B11" s="12" t="s">
        <v>28</v>
      </c>
      <c r="C11" s="13"/>
      <c r="D11" s="14"/>
      <c r="E11" s="14"/>
      <c r="F11" s="48"/>
      <c r="G11" s="34"/>
      <c r="H11" s="15"/>
      <c r="I11" s="48"/>
      <c r="J11" s="34"/>
      <c r="K11" s="15"/>
      <c r="L11" s="15"/>
      <c r="M11" s="48"/>
    </row>
    <row r="12" spans="2:13" ht="12" customHeight="1">
      <c r="B12" s="16"/>
      <c r="C12" s="83"/>
      <c r="D12" s="84"/>
      <c r="E12" s="5"/>
      <c r="F12" s="49"/>
      <c r="G12" s="33"/>
      <c r="H12" s="3"/>
      <c r="I12" s="49"/>
      <c r="J12" s="33"/>
      <c r="K12" s="3"/>
      <c r="L12" s="3"/>
      <c r="M12" s="49"/>
    </row>
    <row r="13" spans="2:13" ht="13.5" customHeight="1">
      <c r="B13" s="17" t="s">
        <v>2</v>
      </c>
      <c r="C13" s="83"/>
      <c r="D13" s="84"/>
      <c r="E13" s="5"/>
      <c r="F13" s="49"/>
      <c r="G13" s="33"/>
      <c r="H13" s="3"/>
      <c r="I13" s="49"/>
      <c r="J13" s="33"/>
      <c r="K13" s="3"/>
      <c r="L13" s="3"/>
      <c r="M13" s="59"/>
    </row>
    <row r="14" spans="2:13" ht="13.5" customHeight="1">
      <c r="B14" s="16" t="s">
        <v>5</v>
      </c>
      <c r="C14" s="9">
        <f>IF(OR('[9]Q3 2018'!C18="error",'[9]Q3 2018'!C18=0),"",'[9]Q3 2018'!C18)</f>
        <v>255700</v>
      </c>
      <c r="D14" s="124"/>
      <c r="E14" s="10">
        <f>IF(OR('[9]Q3 2018'!AD18="error",'[9]Q3 2018'!AD18=0),"",'[9]Q3 2018'!AD18)</f>
        <v>209600</v>
      </c>
      <c r="F14" s="90">
        <f>IF(OR('[9]Q3 2018'!AE18="error",'[9]Q3 2018'!AE18=0),"",'[9]Q3 2018'!AE18)</f>
        <v>-0.18028940164254992</v>
      </c>
      <c r="G14" s="144" t="str">
        <f>IF(OR('[9]Q3 2018'!AF18="error",'[9]Q3 2018'!AF18=0),"",'[9]Q3 2018'!AF18)</f>
        <v/>
      </c>
      <c r="H14" s="10">
        <f>IF(OR('[9]Q3 2018'!AG18="error",'[9]Q3 2018'!AG18=0),"",'[9]Q3 2018'!AG18)</f>
        <v>200200</v>
      </c>
      <c r="I14" s="90">
        <f>IF(OR('[9]Q3 2018'!AH18="error",'[9]Q3 2018'!AH18=0),"",'[9]Q3 2018'!AH18)</f>
        <v>-0.21705123191239739</v>
      </c>
      <c r="J14" s="144" t="str">
        <f>IF(OR('[9]Q3 2018'!AI18="error",'[9]Q3 2018'!AI18=0),"",'[9]Q3 2018'!AI18)</f>
        <v/>
      </c>
      <c r="K14" s="10">
        <f>IF(OR('[9]Q3 2018'!AJ18="error",'[9]Q3 2018'!AJ18=0),"",'[9]Q3 2018'!AJ18)</f>
        <v>215200</v>
      </c>
      <c r="L14" s="91">
        <f>IF(OR('[9]Q3 2018'!AK18="error",'[9]Q3 2018'!AK18=0),"",'[9]Q3 2018'!AK18)</f>
        <v>-0.15838873680093857</v>
      </c>
      <c r="M14" s="152" t="str">
        <f>IF(OR('[9]Q3 2018'!AL18="error",'[9]Q3 2018'!AL18=0),"",'[9]Q3 2018'!AL18)</f>
        <v/>
      </c>
    </row>
    <row r="15" spans="2:13" ht="13.5" customHeight="1">
      <c r="B15" s="16" t="s">
        <v>4</v>
      </c>
      <c r="C15" s="9">
        <f>IF(OR('[9]Q3 2018'!C19="error",'[9]Q3 2018'!C19=0),"",'[9]Q3 2018'!C19)</f>
        <v>1791200</v>
      </c>
      <c r="D15" s="124"/>
      <c r="E15" s="10">
        <f>IF(OR('[9]Q3 2018'!AD19="error",'[9]Q3 2018'!AD19=0),"",'[9]Q3 2018'!AD19)</f>
        <v>1778000</v>
      </c>
      <c r="F15" s="90">
        <f>IF(OR('[9]Q3 2018'!AE19="error",'[9]Q3 2018'!AE19=0),"",'[9]Q3 2018'!AE19)</f>
        <v>-7.3693613220187082E-3</v>
      </c>
      <c r="G15" s="144" t="str">
        <f>IF(OR('[9]Q3 2018'!AF19="error",'[9]Q3 2018'!AF19=0),"",'[9]Q3 2018'!AF19)</f>
        <v/>
      </c>
      <c r="H15" s="10">
        <f>IF(OR('[9]Q3 2018'!AG19="error",'[9]Q3 2018'!AG19=0),"",'[9]Q3 2018'!AG19)</f>
        <v>1766800</v>
      </c>
      <c r="I15" s="90">
        <f>IF(OR('[9]Q3 2018'!AH19="error",'[9]Q3 2018'!AH19=0),"",'[9]Q3 2018'!AH19)</f>
        <v>-1.3622152746761929E-2</v>
      </c>
      <c r="J15" s="144" t="str">
        <f>IF(OR('[9]Q3 2018'!AI19="error",'[9]Q3 2018'!AI19=0),"",'[9]Q3 2018'!AI19)</f>
        <v/>
      </c>
      <c r="K15" s="10">
        <f>IF(OR('[9]Q3 2018'!AJ19="error",'[9]Q3 2018'!AJ19=0),"",'[9]Q3 2018'!AJ19)</f>
        <v>1791000</v>
      </c>
      <c r="L15" s="91">
        <f>IF(OR('[9]Q3 2018'!AK19="error",'[9]Q3 2018'!AK19=0),"",'[9]Q3 2018'!AK19)</f>
        <v>-1.1165698972759319E-4</v>
      </c>
      <c r="M15" s="152" t="str">
        <f>IF(OR('[9]Q3 2018'!AL19="error",'[9]Q3 2018'!AL19=0),"",'[9]Q3 2018'!AL19)</f>
        <v/>
      </c>
    </row>
    <row r="16" spans="2:13" s="117" customFormat="1" ht="13.5" customHeight="1">
      <c r="B16" s="113" t="s">
        <v>0</v>
      </c>
      <c r="C16" s="61">
        <f>IF(OR('[9]Q3 2018'!C20="error",'[9]Q3 2018'!C20=0),"",'[9]Q3 2018'!C20)</f>
        <v>2046900</v>
      </c>
      <c r="D16" s="124"/>
      <c r="E16" s="61">
        <f>IF(OR('[9]Q3 2018'!AD20="error",'[9]Q3 2018'!AD20=0),"",'[9]Q3 2018'!AD20)</f>
        <v>1988200</v>
      </c>
      <c r="F16" s="108">
        <f>IF(OR('[9]Q3 2018'!AE20="error",'[9]Q3 2018'!AE20=0),"",'[9]Q3 2018'!AE20)</f>
        <v>-2.867751233572724E-2</v>
      </c>
      <c r="G16" s="145" t="str">
        <f>IF(OR('[9]Q3 2018'!AF20="error",'[9]Q3 2018'!AF20=0),"",'[9]Q3 2018'!AF20)</f>
        <v/>
      </c>
      <c r="H16" s="61">
        <f>IF(OR('[9]Q3 2018'!AG20="error",'[9]Q3 2018'!AG20=0),"",'[9]Q3 2018'!AG20)</f>
        <v>1976400</v>
      </c>
      <c r="I16" s="108">
        <f>IF(OR('[9]Q3 2018'!AH20="error",'[9]Q3 2018'!AH20=0),"",'[9]Q3 2018'!AH20)</f>
        <v>-3.4442327421955188E-2</v>
      </c>
      <c r="J16" s="145" t="str">
        <f>IF(OR('[9]Q3 2018'!AI20="error",'[9]Q3 2018'!AI20=0),"",'[9]Q3 2018'!AI20)</f>
        <v/>
      </c>
      <c r="K16" s="61">
        <f>IF(OR('[9]Q3 2018'!AJ20="error",'[9]Q3 2018'!AJ20=0),"",'[9]Q3 2018'!AJ20)</f>
        <v>2000795.5</v>
      </c>
      <c r="L16" s="241">
        <f>IF(OR('[9]Q3 2018'!AK20="error",'[9]Q3 2018'!AK20=0),"",'[9]Q3 2018'!AK20)</f>
        <v>-2.2524060774830268E-2</v>
      </c>
      <c r="M16" s="153" t="str">
        <f>IF(OR('[9]Q3 2018'!AL20="error",'[9]Q3 2018'!AL20=0),"",'[9]Q3 2018'!AL20)</f>
        <v/>
      </c>
    </row>
    <row r="17" spans="2:13" ht="12" customHeight="1">
      <c r="B17" s="16"/>
      <c r="C17" s="9" t="str">
        <f>IF(OR('[9]Q3 2018'!C21="error",'[9]Q3 2018'!C21=0),"",'[9]Q3 2018'!C21)</f>
        <v/>
      </c>
      <c r="D17" s="9"/>
      <c r="E17" s="9" t="str">
        <f>IF(OR('[9]Q3 2018'!AD21="error",'[9]Q3 2018'!AD21=0),"",'[9]Q3 2018'!AD21)</f>
        <v/>
      </c>
      <c r="F17" s="90" t="str">
        <f>IF(OR('[9]Q3 2018'!AE21="error",'[9]Q3 2018'!AE21=0),"",'[9]Q3 2018'!AE21)</f>
        <v/>
      </c>
      <c r="G17" s="146" t="str">
        <f>IF(OR('[9]Q3 2018'!AF21="error",'[9]Q3 2018'!AF21=0),"",'[9]Q3 2018'!AF21)</f>
        <v/>
      </c>
      <c r="H17" s="9" t="str">
        <f>IF(OR('[9]Q3 2018'!AG21="error",'[9]Q3 2018'!AG21=0),"",'[9]Q3 2018'!AG21)</f>
        <v/>
      </c>
      <c r="I17" s="90" t="str">
        <f>IF(OR('[9]Q3 2018'!AH21="error",'[9]Q3 2018'!AH21=0),"",'[9]Q3 2018'!AH21)</f>
        <v/>
      </c>
      <c r="J17" s="146" t="str">
        <f>IF(OR('[9]Q3 2018'!AI21="error",'[9]Q3 2018'!AI21=0),"",'[9]Q3 2018'!AI21)</f>
        <v/>
      </c>
      <c r="K17" s="9" t="str">
        <f>IF(OR('[9]Q3 2018'!AJ21="error",'[9]Q3 2018'!AJ21=0),"",'[9]Q3 2018'!AJ21)</f>
        <v/>
      </c>
      <c r="L17" s="91" t="str">
        <f>IF(OR('[9]Q3 2018'!AK21="error",'[9]Q3 2018'!AK21=0),"",'[9]Q3 2018'!AK21)</f>
        <v/>
      </c>
      <c r="M17" s="146" t="str">
        <f>IF(OR('[9]Q3 2018'!AL21="error",'[9]Q3 2018'!AL21=0),"",'[9]Q3 2018'!AL21)</f>
        <v/>
      </c>
    </row>
    <row r="18" spans="2:13" ht="13.5" customHeight="1">
      <c r="B18" s="17" t="s">
        <v>3</v>
      </c>
      <c r="C18" s="9" t="str">
        <f>IF(OR('[9]Q3 2018'!C22="error",'[9]Q3 2018'!C22=0),"",'[9]Q3 2018'!C22)</f>
        <v/>
      </c>
      <c r="D18" s="9"/>
      <c r="E18" s="9" t="str">
        <f>IF(OR('[9]Q3 2018'!AD22="error",'[9]Q3 2018'!AD22=0),"",'[9]Q3 2018'!AD22)</f>
        <v/>
      </c>
      <c r="F18" s="90" t="str">
        <f>IF(OR('[9]Q3 2018'!AE22="error",'[9]Q3 2018'!AE22=0),"",'[9]Q3 2018'!AE22)</f>
        <v/>
      </c>
      <c r="G18" s="146" t="str">
        <f>IF(OR('[9]Q3 2018'!AF22="error",'[9]Q3 2018'!AF22=0),"",'[9]Q3 2018'!AF22)</f>
        <v/>
      </c>
      <c r="H18" s="9" t="str">
        <f>IF(OR('[9]Q3 2018'!AG22="error",'[9]Q3 2018'!AG22=0),"",'[9]Q3 2018'!AG22)</f>
        <v/>
      </c>
      <c r="I18" s="90" t="str">
        <f>IF(OR('[9]Q3 2018'!AH22="error",'[9]Q3 2018'!AH22=0),"",'[9]Q3 2018'!AH22)</f>
        <v/>
      </c>
      <c r="J18" s="146" t="str">
        <f>IF(OR('[9]Q3 2018'!AI22="error",'[9]Q3 2018'!AI22=0),"",'[9]Q3 2018'!AI22)</f>
        <v/>
      </c>
      <c r="K18" s="9" t="str">
        <f>IF(OR('[9]Q3 2018'!AJ22="error",'[9]Q3 2018'!AJ22=0),"",'[9]Q3 2018'!AJ22)</f>
        <v/>
      </c>
      <c r="L18" s="91" t="str">
        <f>IF(OR('[9]Q3 2018'!AK22="error",'[9]Q3 2018'!AK22=0),"",'[9]Q3 2018'!AK22)</f>
        <v/>
      </c>
      <c r="M18" s="146" t="str">
        <f>IF(OR('[9]Q3 2018'!AL22="error",'[9]Q3 2018'!AL22=0),"",'[9]Q3 2018'!AL22)</f>
        <v/>
      </c>
    </row>
    <row r="19" spans="2:13" ht="13.5" customHeight="1">
      <c r="B19" s="16" t="s">
        <v>6</v>
      </c>
      <c r="C19" s="9">
        <f>IF(OR('[9]Q3 2018'!C23="error",'[9]Q3 2018'!C23=0),"",'[9]Q3 2018'!C23)</f>
        <v>1513700</v>
      </c>
      <c r="D19" s="124"/>
      <c r="E19" s="10">
        <f>IF(OR('[9]Q3 2018'!AD23="error",'[9]Q3 2018'!AD23=0),"",'[9]Q3 2018'!AD23)</f>
        <v>1499000</v>
      </c>
      <c r="F19" s="90">
        <f>IF(OR('[9]Q3 2018'!AE23="error",'[9]Q3 2018'!AE23=0),"",'[9]Q3 2018'!AE23)</f>
        <v>-9.7113034286846478E-3</v>
      </c>
      <c r="G19" s="144" t="str">
        <f>IF(OR('[9]Q3 2018'!AF23="error",'[9]Q3 2018'!AF23=0),"",'[9]Q3 2018'!AF23)</f>
        <v/>
      </c>
      <c r="H19" s="10">
        <f>IF(OR('[9]Q3 2018'!AG23="error",'[9]Q3 2018'!AG23=0),"",'[9]Q3 2018'!AG23)</f>
        <v>1493000</v>
      </c>
      <c r="I19" s="90">
        <f>IF(OR('[9]Q3 2018'!AH23="error",'[9]Q3 2018'!AH23=0),"",'[9]Q3 2018'!AH23)</f>
        <v>-1.3675100746515123E-2</v>
      </c>
      <c r="J19" s="144" t="str">
        <f>IF(OR('[9]Q3 2018'!AI23="error",'[9]Q3 2018'!AI23=0),"",'[9]Q3 2018'!AI23)</f>
        <v/>
      </c>
      <c r="K19" s="10">
        <f>IF(OR('[9]Q3 2018'!AJ23="error",'[9]Q3 2018'!AJ23=0),"",'[9]Q3 2018'!AJ23)</f>
        <v>1525300</v>
      </c>
      <c r="L19" s="91">
        <f>IF(OR('[9]Q3 2018'!AK23="error",'[9]Q3 2018'!AK23=0),"",'[9]Q3 2018'!AK23)</f>
        <v>7.6633414811388967E-3</v>
      </c>
      <c r="M19" s="152" t="str">
        <f>IF(OR('[9]Q3 2018'!AL23="error",'[9]Q3 2018'!AL23=0),"",'[9]Q3 2018'!AL23)</f>
        <v/>
      </c>
    </row>
    <row r="20" spans="2:13" ht="13.5" customHeight="1">
      <c r="B20" s="16" t="s">
        <v>7</v>
      </c>
      <c r="C20" s="9">
        <f>IF(OR('[9]Q3 2018'!C24="error",'[9]Q3 2018'!C24=0),"",'[9]Q3 2018'!C24)</f>
        <v>156700</v>
      </c>
      <c r="D20" s="124"/>
      <c r="E20" s="10">
        <f>IF(OR('[9]Q3 2018'!AD24="error",'[9]Q3 2018'!AD24=0),"",'[9]Q3 2018'!AD24)</f>
        <v>182350</v>
      </c>
      <c r="F20" s="90">
        <f>IF(OR('[9]Q3 2018'!AE24="error",'[9]Q3 2018'!AE24=0),"",'[9]Q3 2018'!AE24)</f>
        <v>0.16368857689853233</v>
      </c>
      <c r="G20" s="144" t="str">
        <f>IF(OR('[9]Q3 2018'!AF24="error",'[9]Q3 2018'!AF24=0),"",'[9]Q3 2018'!AF24)</f>
        <v/>
      </c>
      <c r="H20" s="10">
        <f>IF(OR('[9]Q3 2018'!AG24="error",'[9]Q3 2018'!AG24=0),"",'[9]Q3 2018'!AG24)</f>
        <v>156700</v>
      </c>
      <c r="I20" s="90" t="str">
        <f>IF(OR('[9]Q3 2018'!AH24="error",'[9]Q3 2018'!AH24=0),"",'[9]Q3 2018'!AH24)</f>
        <v/>
      </c>
      <c r="J20" s="144" t="str">
        <f>IF(OR('[9]Q3 2018'!AI24="error",'[9]Q3 2018'!AI24=0),"",'[9]Q3 2018'!AI24)</f>
        <v/>
      </c>
      <c r="K20" s="10">
        <f>IF(OR('[9]Q3 2018'!AJ24="error",'[9]Q3 2018'!AJ24=0),"",'[9]Q3 2018'!AJ24)</f>
        <v>185400</v>
      </c>
      <c r="L20" s="91">
        <f>IF(OR('[9]Q3 2018'!AK24="error",'[9]Q3 2018'!AK24=0),"",'[9]Q3 2018'!AK24)</f>
        <v>0.183152520740268</v>
      </c>
      <c r="M20" s="152" t="str">
        <f>IF(OR('[9]Q3 2018'!AL24="error",'[9]Q3 2018'!AL24=0),"",'[9]Q3 2018'!AL24)</f>
        <v/>
      </c>
    </row>
    <row r="21" spans="2:13" s="117" customFormat="1" ht="13.5" customHeight="1">
      <c r="B21" s="113" t="s">
        <v>8</v>
      </c>
      <c r="C21" s="61">
        <f>IF(OR('[9]Q3 2018'!C25="error",'[9]Q3 2018'!C25=0),"",'[9]Q3 2018'!C25)</f>
        <v>1670400</v>
      </c>
      <c r="D21" s="124"/>
      <c r="E21" s="61">
        <f>IF(OR('[9]Q3 2018'!AD25="error",'[9]Q3 2018'!AD25=0),"",'[9]Q3 2018'!AD25)</f>
        <v>1682200</v>
      </c>
      <c r="F21" s="108">
        <f>IF(OR('[9]Q3 2018'!AE25="error",'[9]Q3 2018'!AE25=0),"",'[9]Q3 2018'!AE25)</f>
        <v>7.0641762452108292E-3</v>
      </c>
      <c r="G21" s="145" t="str">
        <f>IF(OR('[9]Q3 2018'!AF25="error",'[9]Q3 2018'!AF25=0),"",'[9]Q3 2018'!AF25)</f>
        <v/>
      </c>
      <c r="H21" s="61">
        <f>IF(OR('[9]Q3 2018'!AG25="error",'[9]Q3 2018'!AG25=0),"",'[9]Q3 2018'!AG25)</f>
        <v>1675400</v>
      </c>
      <c r="I21" s="108">
        <f>IF(OR('[9]Q3 2018'!AH25="error",'[9]Q3 2018'!AH25=0),"",'[9]Q3 2018'!AH25)</f>
        <v>2.9932950191571273E-3</v>
      </c>
      <c r="J21" s="145" t="str">
        <f>IF(OR('[9]Q3 2018'!AI25="error",'[9]Q3 2018'!AI25=0),"",'[9]Q3 2018'!AI25)</f>
        <v/>
      </c>
      <c r="K21" s="61">
        <f>IF(OR('[9]Q3 2018'!AJ25="error",'[9]Q3 2018'!AJ25=0),"",'[9]Q3 2018'!AJ25)</f>
        <v>1691400</v>
      </c>
      <c r="L21" s="241">
        <f>IF(OR('[9]Q3 2018'!AK25="error",'[9]Q3 2018'!AK25=0),"",'[9]Q3 2018'!AK25)</f>
        <v>1.2571839080459668E-2</v>
      </c>
      <c r="M21" s="153" t="str">
        <f>IF(OR('[9]Q3 2018'!AL25="error",'[9]Q3 2018'!AL25=0),"",'[9]Q3 2018'!AL25)</f>
        <v/>
      </c>
    </row>
    <row r="22" spans="2:13" ht="12" customHeight="1">
      <c r="B22" s="16"/>
      <c r="C22" s="9" t="str">
        <f>IF(OR('[9]Q3 2018'!C26="error",'[9]Q3 2018'!C26=0),"",'[9]Q3 2018'!C26)</f>
        <v/>
      </c>
      <c r="D22" s="9"/>
      <c r="E22" s="9" t="str">
        <f>IF(OR('[9]Q3 2018'!AD26="error",'[9]Q3 2018'!AD26=0),"",'[9]Q3 2018'!AD26)</f>
        <v/>
      </c>
      <c r="F22" s="90" t="str">
        <f>IF(OR('[9]Q3 2018'!AE26="error",'[9]Q3 2018'!AE26=0),"",'[9]Q3 2018'!AE26)</f>
        <v/>
      </c>
      <c r="G22" s="146" t="str">
        <f>IF(OR('[9]Q3 2018'!AF26="error",'[9]Q3 2018'!AF26=0),"",'[9]Q3 2018'!AF26)</f>
        <v/>
      </c>
      <c r="H22" s="9" t="str">
        <f>IF(OR('[9]Q3 2018'!AG26="error",'[9]Q3 2018'!AG26=0),"",'[9]Q3 2018'!AG26)</f>
        <v/>
      </c>
      <c r="I22" s="90" t="str">
        <f>IF(OR('[9]Q3 2018'!AH26="error",'[9]Q3 2018'!AH26=0),"",'[9]Q3 2018'!AH26)</f>
        <v/>
      </c>
      <c r="J22" s="146" t="str">
        <f>IF(OR('[9]Q3 2018'!AI26="error",'[9]Q3 2018'!AI26=0),"",'[9]Q3 2018'!AI26)</f>
        <v/>
      </c>
      <c r="K22" s="9" t="str">
        <f>IF(OR('[9]Q3 2018'!AJ26="error",'[9]Q3 2018'!AJ26=0),"",'[9]Q3 2018'!AJ26)</f>
        <v/>
      </c>
      <c r="L22" s="91" t="str">
        <f>IF(OR('[9]Q3 2018'!AK26="error",'[9]Q3 2018'!AK26=0),"",'[9]Q3 2018'!AK26)</f>
        <v/>
      </c>
      <c r="M22" s="146" t="str">
        <f>IF(OR('[9]Q3 2018'!AL26="error",'[9]Q3 2018'!AL26=0),"",'[9]Q3 2018'!AL26)</f>
        <v/>
      </c>
    </row>
    <row r="23" spans="2:13" ht="13.5" customHeight="1">
      <c r="B23" s="17" t="s">
        <v>9</v>
      </c>
      <c r="C23" s="9" t="str">
        <f>IF(OR('[9]Q3 2018'!C27="error",'[9]Q3 2018'!C27=0),"",'[9]Q3 2018'!C27)</f>
        <v/>
      </c>
      <c r="D23" s="9"/>
      <c r="E23" s="9" t="str">
        <f>IF(OR('[9]Q3 2018'!AD27="error",'[9]Q3 2018'!AD27=0),"",'[9]Q3 2018'!AD27)</f>
        <v/>
      </c>
      <c r="F23" s="90" t="str">
        <f>IF(OR('[9]Q3 2018'!AE27="error",'[9]Q3 2018'!AE27=0),"",'[9]Q3 2018'!AE27)</f>
        <v/>
      </c>
      <c r="G23" s="146" t="str">
        <f>IF(OR('[9]Q3 2018'!AF27="error",'[9]Q3 2018'!AF27=0),"",'[9]Q3 2018'!AF27)</f>
        <v/>
      </c>
      <c r="H23" s="9" t="str">
        <f>IF(OR('[9]Q3 2018'!AG27="error",'[9]Q3 2018'!AG27=0),"",'[9]Q3 2018'!AG27)</f>
        <v/>
      </c>
      <c r="I23" s="90" t="str">
        <f>IF(OR('[9]Q3 2018'!AH27="error",'[9]Q3 2018'!AH27=0),"",'[9]Q3 2018'!AH27)</f>
        <v/>
      </c>
      <c r="J23" s="146" t="str">
        <f>IF(OR('[9]Q3 2018'!AI27="error",'[9]Q3 2018'!AI27=0),"",'[9]Q3 2018'!AI27)</f>
        <v/>
      </c>
      <c r="K23" s="9" t="str">
        <f>IF(OR('[9]Q3 2018'!AJ27="error",'[9]Q3 2018'!AJ27=0),"",'[9]Q3 2018'!AJ27)</f>
        <v/>
      </c>
      <c r="L23" s="91" t="str">
        <f>IF(OR('[9]Q3 2018'!AK27="error",'[9]Q3 2018'!AK27=0),"",'[9]Q3 2018'!AK27)</f>
        <v/>
      </c>
      <c r="M23" s="146" t="str">
        <f>IF(OR('[9]Q3 2018'!AL27="error",'[9]Q3 2018'!AL27=0),"",'[9]Q3 2018'!AL27)</f>
        <v/>
      </c>
    </row>
    <row r="24" spans="2:13" ht="13.5" customHeight="1">
      <c r="B24" s="16" t="s">
        <v>10</v>
      </c>
      <c r="C24" s="9">
        <f>IF(OR('[9]Q3 2018'!C28="error",'[9]Q3 2018'!C28=0),"",'[9]Q3 2018'!C28)</f>
        <v>1200300</v>
      </c>
      <c r="D24" s="124"/>
      <c r="E24" s="10">
        <f>IF(OR('[9]Q3 2018'!AD28="error",'[9]Q3 2018'!AD28=0),"",'[9]Q3 2018'!AD28)</f>
        <v>1179200</v>
      </c>
      <c r="F24" s="90">
        <f>IF(OR('[9]Q3 2018'!AE28="error",'[9]Q3 2018'!AE28=0),"",'[9]Q3 2018'!AE28)</f>
        <v>-1.7578938598683647E-2</v>
      </c>
      <c r="G24" s="144" t="str">
        <f>IF(OR('[9]Q3 2018'!AF28="error",'[9]Q3 2018'!AF28=0),"",'[9]Q3 2018'!AF28)</f>
        <v/>
      </c>
      <c r="H24" s="10">
        <f>IF(OR('[9]Q3 2018'!AG28="error",'[9]Q3 2018'!AG28=0),"",'[9]Q3 2018'!AG28)</f>
        <v>1170200</v>
      </c>
      <c r="I24" s="90">
        <f>IF(OR('[9]Q3 2018'!AH28="error",'[9]Q3 2018'!AH28=0),"",'[9]Q3 2018'!AH28)</f>
        <v>-2.5077064067316468E-2</v>
      </c>
      <c r="J24" s="144" t="str">
        <f>IF(OR('[9]Q3 2018'!AI28="error",'[9]Q3 2018'!AI28=0),"",'[9]Q3 2018'!AI28)</f>
        <v/>
      </c>
      <c r="K24" s="10">
        <f>IF(OR('[9]Q3 2018'!AJ28="error",'[9]Q3 2018'!AJ28=0),"",'[9]Q3 2018'!AJ28)</f>
        <v>1193200</v>
      </c>
      <c r="L24" s="91">
        <f>IF(OR('[9]Q3 2018'!AK28="error",'[9]Q3 2018'!AK28=0),"",'[9]Q3 2018'!AK28)</f>
        <v>-5.9151878696992455E-3</v>
      </c>
      <c r="M24" s="152" t="str">
        <f>IF(OR('[9]Q3 2018'!AL28="error",'[9]Q3 2018'!AL28=0),"",'[9]Q3 2018'!AL28)</f>
        <v/>
      </c>
    </row>
    <row r="25" spans="2:13" ht="13.5" customHeight="1">
      <c r="B25" s="16" t="s">
        <v>11</v>
      </c>
      <c r="C25" s="9">
        <f>IF(OR('[9]Q3 2018'!C29="error",'[9]Q3 2018'!C29=0),"",'[9]Q3 2018'!C29)</f>
        <v>102200</v>
      </c>
      <c r="D25" s="124"/>
      <c r="E25" s="10">
        <f>IF(OR('[9]Q3 2018'!AD29="error",'[9]Q3 2018'!AD29=0),"",'[9]Q3 2018'!AD29)</f>
        <v>114249.99999999997</v>
      </c>
      <c r="F25" s="90">
        <f>IF(OR('[9]Q3 2018'!AE29="error",'[9]Q3 2018'!AE29=0),"",'[9]Q3 2018'!AE29)</f>
        <v>0.11790606653620328</v>
      </c>
      <c r="G25" s="144" t="str">
        <f>IF(OR('[9]Q3 2018'!AF29="error",'[9]Q3 2018'!AF29=0),"",'[9]Q3 2018'!AF29)</f>
        <v/>
      </c>
      <c r="H25" s="10">
        <f>IF(OR('[9]Q3 2018'!AG29="error",'[9]Q3 2018'!AG29=0),"",'[9]Q3 2018'!AG29)</f>
        <v>102200</v>
      </c>
      <c r="I25" s="90" t="str">
        <f>IF(OR('[9]Q3 2018'!AH29="error",'[9]Q3 2018'!AH29=0),"",'[9]Q3 2018'!AH29)</f>
        <v/>
      </c>
      <c r="J25" s="144" t="str">
        <f>IF(OR('[9]Q3 2018'!AI29="error",'[9]Q3 2018'!AI29=0),"",'[9]Q3 2018'!AI29)</f>
        <v/>
      </c>
      <c r="K25" s="10">
        <f>IF(OR('[9]Q3 2018'!AJ29="error",'[9]Q3 2018'!AJ29=0),"",'[9]Q3 2018'!AJ29)</f>
        <v>119560</v>
      </c>
      <c r="L25" s="91">
        <f>IF(OR('[9]Q3 2018'!AK29="error",'[9]Q3 2018'!AK29=0),"",'[9]Q3 2018'!AK29)</f>
        <v>0.16986301369863011</v>
      </c>
      <c r="M25" s="152" t="str">
        <f>IF(OR('[9]Q3 2018'!AL29="error",'[9]Q3 2018'!AL29=0),"",'[9]Q3 2018'!AL29)</f>
        <v/>
      </c>
    </row>
    <row r="26" spans="2:13" s="117" customFormat="1" ht="13.5" customHeight="1">
      <c r="B26" s="113" t="s">
        <v>12</v>
      </c>
      <c r="C26" s="61">
        <f>IF(OR('[9]Q3 2018'!C30="error",'[9]Q3 2018'!C30=0),"",'[9]Q3 2018'!C30)</f>
        <v>1302500</v>
      </c>
      <c r="D26" s="124"/>
      <c r="E26" s="118">
        <f>IF(OR('[9]Q3 2018'!AD30="error",'[9]Q3 2018'!AD30=0),"",'[9]Q3 2018'!AD30)</f>
        <v>1293500</v>
      </c>
      <c r="F26" s="108">
        <f>IF(OR('[9]Q3 2018'!AE30="error",'[9]Q3 2018'!AE30=0),"",'[9]Q3 2018'!AE30)</f>
        <v>-6.9097888675623276E-3</v>
      </c>
      <c r="G26" s="147" t="str">
        <f>IF(OR('[9]Q3 2018'!AF30="error",'[9]Q3 2018'!AF30=0),"",'[9]Q3 2018'!AF30)</f>
        <v/>
      </c>
      <c r="H26" s="118">
        <f>IF(OR('[9]Q3 2018'!AG30="error",'[9]Q3 2018'!AG30=0),"",'[9]Q3 2018'!AG30)</f>
        <v>1287400</v>
      </c>
      <c r="I26" s="108">
        <f>IF(OR('[9]Q3 2018'!AH30="error",'[9]Q3 2018'!AH30=0),"",'[9]Q3 2018'!AH30)</f>
        <v>-1.1593090211132417E-2</v>
      </c>
      <c r="J26" s="147" t="str">
        <f>IF(OR('[9]Q3 2018'!AI30="error",'[9]Q3 2018'!AI30=0),"",'[9]Q3 2018'!AI30)</f>
        <v/>
      </c>
      <c r="K26" s="118">
        <f>IF(OR('[9]Q3 2018'!AJ30="error",'[9]Q3 2018'!AJ30=0),"",'[9]Q3 2018'!AJ30)</f>
        <v>1304480</v>
      </c>
      <c r="L26" s="241">
        <f>IF(OR('[9]Q3 2018'!AK30="error",'[9]Q3 2018'!AK30=0),"",'[9]Q3 2018'!AK30)</f>
        <v>1.5201535508637676E-3</v>
      </c>
      <c r="M26" s="154" t="str">
        <f>IF(OR('[9]Q3 2018'!AL30="error",'[9]Q3 2018'!AL30=0),"",'[9]Q3 2018'!AL30)</f>
        <v/>
      </c>
    </row>
    <row r="27" spans="2:13" s="51" customFormat="1" ht="12" customHeight="1">
      <c r="B27" s="111"/>
      <c r="C27" s="11" t="str">
        <f>IF(OR('[9]Q3 2018'!C31="error",'[9]Q3 2018'!C31=0),"",'[9]Q3 2018'!C31)</f>
        <v/>
      </c>
      <c r="D27" s="11"/>
      <c r="E27" s="11" t="str">
        <f>IF(OR('[9]Q3 2018'!AD31="error",'[9]Q3 2018'!AD31=0),"",'[9]Q3 2018'!AD31)</f>
        <v/>
      </c>
      <c r="F27" s="90" t="str">
        <f>IF(OR('[9]Q3 2018'!AE31="error",'[9]Q3 2018'!AE31=0),"",'[9]Q3 2018'!AE31)</f>
        <v/>
      </c>
      <c r="G27" s="144" t="str">
        <f>IF(OR('[9]Q3 2018'!AF31="error",'[9]Q3 2018'!AF31=0),"",'[9]Q3 2018'!AF31)</f>
        <v/>
      </c>
      <c r="H27" s="11" t="str">
        <f>IF(OR('[9]Q3 2018'!AG31="error",'[9]Q3 2018'!AG31=0),"",'[9]Q3 2018'!AG31)</f>
        <v/>
      </c>
      <c r="I27" s="90" t="str">
        <f>IF(OR('[9]Q3 2018'!AH31="error",'[9]Q3 2018'!AH31=0),"",'[9]Q3 2018'!AH31)</f>
        <v/>
      </c>
      <c r="J27" s="144" t="str">
        <f>IF(OR('[9]Q3 2018'!AI31="error",'[9]Q3 2018'!AI31=0),"",'[9]Q3 2018'!AI31)</f>
        <v/>
      </c>
      <c r="K27" s="11" t="str">
        <f>IF(OR('[9]Q3 2018'!AJ31="error",'[9]Q3 2018'!AJ31=0),"",'[9]Q3 2018'!AJ31)</f>
        <v/>
      </c>
      <c r="L27" s="91" t="str">
        <f>IF(OR('[9]Q3 2018'!AK31="error",'[9]Q3 2018'!AK31=0),"",'[9]Q3 2018'!AK31)</f>
        <v/>
      </c>
      <c r="M27" s="152" t="str">
        <f>IF(OR('[9]Q3 2018'!AL31="error",'[9]Q3 2018'!AL31=0),"",'[9]Q3 2018'!AL31)</f>
        <v/>
      </c>
    </row>
    <row r="28" spans="2:13" s="117" customFormat="1" ht="13.5" customHeight="1">
      <c r="B28" s="119" t="s">
        <v>27</v>
      </c>
      <c r="C28" s="62">
        <f>IF(OR('[9]Q3 2018'!C32="error",'[9]Q3 2018'!C32=0),"",'[9]Q3 2018'!C32)</f>
        <v>5019800</v>
      </c>
      <c r="D28" s="124"/>
      <c r="E28" s="61">
        <f>IF(OR('[9]Q3 2018'!AD32="error",'[9]Q3 2018'!AD32=0),"",'[9]Q3 2018'!AD32)</f>
        <v>4966100</v>
      </c>
      <c r="F28" s="108">
        <f>IF(OR('[9]Q3 2018'!AE32="error",'[9]Q3 2018'!AE32=0),"",'[9]Q3 2018'!AE32)</f>
        <v>-1.0697637356069989E-2</v>
      </c>
      <c r="G28" s="145" t="str">
        <f>IF(OR('[9]Q3 2018'!AF32="error",'[9]Q3 2018'!AF32=0),"",'[9]Q3 2018'!AF32)</f>
        <v/>
      </c>
      <c r="H28" s="61">
        <f>IF(OR('[9]Q3 2018'!AG32="error",'[9]Q3 2018'!AG32=0),"",'[9]Q3 2018'!AG32)</f>
        <v>4940100</v>
      </c>
      <c r="I28" s="108">
        <f>IF(OR('[9]Q3 2018'!AH32="error",'[9]Q3 2018'!AH32=0),"",'[9]Q3 2018'!AH32)</f>
        <v>-1.587712657874818E-2</v>
      </c>
      <c r="J28" s="145" t="str">
        <f>IF(OR('[9]Q3 2018'!AI32="error",'[9]Q3 2018'!AI32=0),"",'[9]Q3 2018'!AI32)</f>
        <v/>
      </c>
      <c r="K28" s="61">
        <f>IF(OR('[9]Q3 2018'!AJ32="error",'[9]Q3 2018'!AJ32=0),"",'[9]Q3 2018'!AJ32)</f>
        <v>4986100</v>
      </c>
      <c r="L28" s="241">
        <f>IF(OR('[9]Q3 2018'!AK32="error",'[9]Q3 2018'!AK32=0),"",'[9]Q3 2018'!AK32)</f>
        <v>-6.7134148770867652E-3</v>
      </c>
      <c r="M28" s="153" t="str">
        <f>IF(OR('[9]Q3 2018'!AL32="error",'[9]Q3 2018'!AL32=0),"",'[9]Q3 2018'!AL32)</f>
        <v/>
      </c>
    </row>
    <row r="29" spans="2:13" ht="13.5" customHeight="1">
      <c r="B29" s="17"/>
      <c r="C29" s="74" t="str">
        <f>IF(OR('[9]Q3 2018'!C33="error",'[9]Q3 2018'!C33=0),"",'[9]Q3 2018'!C33)</f>
        <v/>
      </c>
      <c r="D29" s="74"/>
      <c r="E29" s="74" t="str">
        <f>IF(OR('[9]Q3 2018'!AD33="error",'[9]Q3 2018'!AD33=0),"",'[9]Q3 2018'!AD33)</f>
        <v/>
      </c>
      <c r="F29" s="90" t="str">
        <f>IF(OR('[9]Q3 2018'!AE33="error",'[9]Q3 2018'!AE33=0),"",'[9]Q3 2018'!AE33)</f>
        <v/>
      </c>
      <c r="G29" s="148" t="str">
        <f>IF(OR('[9]Q3 2018'!AF33="error",'[9]Q3 2018'!AF33=0),"",'[9]Q3 2018'!AF33)</f>
        <v/>
      </c>
      <c r="H29" s="74" t="str">
        <f>IF(OR('[9]Q3 2018'!AG33="error",'[9]Q3 2018'!AG33=0),"",'[9]Q3 2018'!AG33)</f>
        <v/>
      </c>
      <c r="I29" s="90" t="str">
        <f>IF(OR('[9]Q3 2018'!AH33="error",'[9]Q3 2018'!AH33=0),"",'[9]Q3 2018'!AH33)</f>
        <v/>
      </c>
      <c r="J29" s="148" t="str">
        <f>IF(OR('[9]Q3 2018'!AI33="error",'[9]Q3 2018'!AI33=0),"",'[9]Q3 2018'!AI33)</f>
        <v/>
      </c>
      <c r="K29" s="74" t="str">
        <f>IF(OR('[9]Q3 2018'!AJ33="error",'[9]Q3 2018'!AJ33=0),"",'[9]Q3 2018'!AJ33)</f>
        <v/>
      </c>
      <c r="L29" s="91" t="str">
        <f>IF(OR('[9]Q3 2018'!AK33="error",'[9]Q3 2018'!AK33=0),"",'[9]Q3 2018'!AK33)</f>
        <v/>
      </c>
      <c r="M29" s="148" t="str">
        <f>IF(OR('[9]Q3 2018'!AL33="error",'[9]Q3 2018'!AL33=0),"",'[9]Q3 2018'!AL33)</f>
        <v/>
      </c>
    </row>
    <row r="30" spans="2:13" ht="13.5" customHeight="1">
      <c r="B30" s="17" t="s">
        <v>66</v>
      </c>
      <c r="C30" s="74" t="str">
        <f>IF(OR('[9]Q3 2018'!C34="error",'[9]Q3 2018'!C34=0),"",'[9]Q3 2018'!C34)</f>
        <v/>
      </c>
      <c r="D30" s="74"/>
      <c r="E30" s="74" t="str">
        <f>IF(OR('[9]Q3 2018'!AD34="error",'[9]Q3 2018'!AD34=0),"",'[9]Q3 2018'!AD34)</f>
        <v/>
      </c>
      <c r="F30" s="90" t="str">
        <f>IF(OR('[9]Q3 2018'!AE34="error",'[9]Q3 2018'!AE34=0),"",'[9]Q3 2018'!AE34)</f>
        <v/>
      </c>
      <c r="G30" s="148" t="str">
        <f>IF(OR('[9]Q3 2018'!AF34="error",'[9]Q3 2018'!AF34=0),"",'[9]Q3 2018'!AF34)</f>
        <v/>
      </c>
      <c r="H30" s="74" t="str">
        <f>IF(OR('[9]Q3 2018'!AG34="error",'[9]Q3 2018'!AG34=0),"",'[9]Q3 2018'!AG34)</f>
        <v/>
      </c>
      <c r="I30" s="90" t="str">
        <f>IF(OR('[9]Q3 2018'!AH34="error",'[9]Q3 2018'!AH34=0),"",'[9]Q3 2018'!AH34)</f>
        <v/>
      </c>
      <c r="J30" s="148" t="str">
        <f>IF(OR('[9]Q3 2018'!AI34="error",'[9]Q3 2018'!AI34=0),"",'[9]Q3 2018'!AI34)</f>
        <v/>
      </c>
      <c r="K30" s="74" t="str">
        <f>IF(OR('[9]Q3 2018'!AJ34="error",'[9]Q3 2018'!AJ34=0),"",'[9]Q3 2018'!AJ34)</f>
        <v/>
      </c>
      <c r="L30" s="91" t="str">
        <f>IF(OR('[9]Q3 2018'!AK34="error",'[9]Q3 2018'!AK34=0),"",'[9]Q3 2018'!AK34)</f>
        <v/>
      </c>
      <c r="M30" s="148" t="str">
        <f>IF(OR('[9]Q3 2018'!AL34="error",'[9]Q3 2018'!AL34=0),"",'[9]Q3 2018'!AL34)</f>
        <v/>
      </c>
    </row>
    <row r="31" spans="2:13" ht="13.5" customHeight="1">
      <c r="B31" s="16" t="s">
        <v>67</v>
      </c>
      <c r="C31" s="82">
        <f>IF(OR('[9]Q3 2018'!C35="error",'[9]Q3 2018'!C35=0),"",'[9]Q3 2018'!C35)</f>
        <v>2124300</v>
      </c>
      <c r="D31" s="124"/>
      <c r="E31" s="10">
        <f>IF(OR('[9]Q3 2018'!AD35="error",'[9]Q3 2018'!AD35=0),"",'[9]Q3 2018'!AD35)</f>
        <v>2250900</v>
      </c>
      <c r="F31" s="90">
        <f>IF(OR('[9]Q3 2018'!AE35="error",'[9]Q3 2018'!AE35=0),"",'[9]Q3 2018'!AE35)</f>
        <v>5.9596102245445648E-2</v>
      </c>
      <c r="G31" s="144" t="str">
        <f>IF(OR('[9]Q3 2018'!AF35="error",'[9]Q3 2018'!AF35=0),"",'[9]Q3 2018'!AF35)</f>
        <v/>
      </c>
      <c r="H31" s="10">
        <f>IF(OR('[9]Q3 2018'!AG35="error",'[9]Q3 2018'!AG35=0),"",'[9]Q3 2018'!AG35)</f>
        <v>2233900</v>
      </c>
      <c r="I31" s="90">
        <f>IF(OR('[9]Q3 2018'!AH35="error",'[9]Q3 2018'!AH35=0),"",'[9]Q3 2018'!AH35)</f>
        <v>5.1593466082944905E-2</v>
      </c>
      <c r="J31" s="144" t="str">
        <f>IF(OR('[9]Q3 2018'!AI35="error",'[9]Q3 2018'!AI35=0),"",'[9]Q3 2018'!AI35)</f>
        <v/>
      </c>
      <c r="K31" s="10">
        <f>IF(OR('[9]Q3 2018'!AJ35="error",'[9]Q3 2018'!AJ35=0),"",'[9]Q3 2018'!AJ35)</f>
        <v>2260000</v>
      </c>
      <c r="L31" s="91">
        <f>IF(OR('[9]Q3 2018'!AK35="error",'[9]Q3 2018'!AK35=0),"",'[9]Q3 2018'!AK35)</f>
        <v>6.3879866308901745E-2</v>
      </c>
      <c r="M31" s="152" t="str">
        <f>IF(OR('[9]Q3 2018'!AL35="error",'[9]Q3 2018'!AL35=0),"",'[9]Q3 2018'!AL35)</f>
        <v/>
      </c>
    </row>
    <row r="32" spans="2:13" ht="13.5" customHeight="1">
      <c r="B32" s="16" t="s">
        <v>68</v>
      </c>
      <c r="C32" s="82">
        <f>IF(OR('[9]Q3 2018'!C36="error",'[9]Q3 2018'!C36=0),"",'[9]Q3 2018'!C36)</f>
        <v>623300</v>
      </c>
      <c r="D32" s="124"/>
      <c r="E32" s="10">
        <f>IF(OR('[9]Q3 2018'!AD36="error",'[9]Q3 2018'!AD36=0),"",'[9]Q3 2018'!AD36)</f>
        <v>491100</v>
      </c>
      <c r="F32" s="90">
        <f>IF(OR('[9]Q3 2018'!AE36="error",'[9]Q3 2018'!AE36=0),"",'[9]Q3 2018'!AE36)</f>
        <v>-0.21209690357773148</v>
      </c>
      <c r="G32" s="144" t="str">
        <f>IF(OR('[9]Q3 2018'!AF36="error",'[9]Q3 2018'!AF36=0),"",'[9]Q3 2018'!AF36)</f>
        <v/>
      </c>
      <c r="H32" s="10">
        <f>IF(OR('[9]Q3 2018'!AG36="error",'[9]Q3 2018'!AG36=0),"",'[9]Q3 2018'!AG36)</f>
        <v>478000</v>
      </c>
      <c r="I32" s="90">
        <f>IF(OR('[9]Q3 2018'!AH36="error",'[9]Q3 2018'!AH36=0),"",'[9]Q3 2018'!AH36)</f>
        <v>-0.23311407027113751</v>
      </c>
      <c r="J32" s="144" t="str">
        <f>IF(OR('[9]Q3 2018'!AI36="error",'[9]Q3 2018'!AI36=0),"",'[9]Q3 2018'!AI36)</f>
        <v/>
      </c>
      <c r="K32" s="10">
        <f>IF(OR('[9]Q3 2018'!AJ36="error",'[9]Q3 2018'!AJ36=0),"",'[9]Q3 2018'!AJ36)</f>
        <v>511000</v>
      </c>
      <c r="L32" s="91">
        <f>IF(OR('[9]Q3 2018'!AK36="error",'[9]Q3 2018'!AK36=0),"",'[9]Q3 2018'!AK36)</f>
        <v>-0.18017006257019097</v>
      </c>
      <c r="M32" s="152" t="str">
        <f>IF(OR('[9]Q3 2018'!AL36="error",'[9]Q3 2018'!AL36=0),"",'[9]Q3 2018'!AL36)</f>
        <v/>
      </c>
    </row>
    <row r="33" spans="2:15" s="117" customFormat="1">
      <c r="B33" s="120" t="s">
        <v>69</v>
      </c>
      <c r="C33" s="69">
        <f>IF(OR('[9]Q3 2018'!C37="error",'[9]Q3 2018'!C37=0),"",'[9]Q3 2018'!C37)</f>
        <v>2747600</v>
      </c>
      <c r="D33" s="124"/>
      <c r="E33" s="133">
        <f>IF(OR('[9]Q3 2018'!AD37="error",'[9]Q3 2018'!AD37=0),"",'[9]Q3 2018'!AD37)</f>
        <v>2744700</v>
      </c>
      <c r="F33" s="108">
        <f>IF(OR('[9]Q3 2018'!AE37="error",'[9]Q3 2018'!AE37=0),"",'[9]Q3 2018'!AE37)</f>
        <v>-1.055466589023113E-3</v>
      </c>
      <c r="G33" s="149" t="str">
        <f>IF(OR('[9]Q3 2018'!AF37="error",'[9]Q3 2018'!AF37=0),"",'[9]Q3 2018'!AF37)</f>
        <v/>
      </c>
      <c r="H33" s="133">
        <f>IF(OR('[9]Q3 2018'!AG37="error",'[9]Q3 2018'!AG37=0),"",'[9]Q3 2018'!AG37)</f>
        <v>2623700</v>
      </c>
      <c r="I33" s="108">
        <f>IF(OR('[9]Q3 2018'!AH37="error",'[9]Q3 2018'!AH37=0),"",'[9]Q3 2018'!AH37)</f>
        <v>-4.5093900131023434E-2</v>
      </c>
      <c r="J33" s="149" t="str">
        <f>IF(OR('[9]Q3 2018'!AI37="error",'[9]Q3 2018'!AI37=0),"",'[9]Q3 2018'!AI37)</f>
        <v/>
      </c>
      <c r="K33" s="133">
        <f>IF(OR('[9]Q3 2018'!AJ37="error",'[9]Q3 2018'!AJ37=0),"",'[9]Q3 2018'!AJ37)</f>
        <v>2806100</v>
      </c>
      <c r="L33" s="241">
        <f>IF(OR('[9]Q3 2018'!AK37="error",'[9]Q3 2018'!AK37=0),"",'[9]Q3 2018'!AK37)</f>
        <v>2.1291308778570439E-2</v>
      </c>
      <c r="M33" s="155" t="str">
        <f>IF(OR('[9]Q3 2018'!AL37="error",'[9]Q3 2018'!AL37=0),"",'[9]Q3 2018'!AL37)</f>
        <v/>
      </c>
    </row>
    <row r="34" spans="2:15">
      <c r="B34" s="23"/>
      <c r="C34" s="92" t="str">
        <f>IF(OR('[9]Q3 2018'!C38="error",'[9]Q3 2018'!C38=0),"",'[9]Q3 2018'!C38)</f>
        <v/>
      </c>
      <c r="D34" s="93"/>
      <c r="E34" s="99" t="str">
        <f>IF(OR('[9]Q3 2018'!AD38="error",'[9]Q3 2018'!AD38=0),"",'[9]Q3 2018'!AD38)</f>
        <v/>
      </c>
      <c r="F34" s="56" t="str">
        <f>IF(OR('[9]Q3 2018'!AE38="error",'[9]Q3 2018'!AE38=0),"",'[9]Q3 2018'!AE38)</f>
        <v/>
      </c>
      <c r="G34" s="144" t="str">
        <f>IF(OR('[9]Q3 2018'!AF38="error",'[9]Q3 2018'!AF38=0),"",'[9]Q3 2018'!AF38)</f>
        <v/>
      </c>
      <c r="H34" s="99" t="str">
        <f>IF(OR('[9]Q3 2018'!AG38="error",'[9]Q3 2018'!AG38=0),"",'[9]Q3 2018'!AG38)</f>
        <v/>
      </c>
      <c r="I34" s="56" t="str">
        <f>IF(OR('[9]Q3 2018'!AH38="error",'[9]Q3 2018'!AH38=0),"",'[9]Q3 2018'!AH38)</f>
        <v/>
      </c>
      <c r="J34" s="144" t="str">
        <f>IF(OR('[9]Q3 2018'!AI38="error",'[9]Q3 2018'!AI38=0),"",'[9]Q3 2018'!AI38)</f>
        <v/>
      </c>
      <c r="K34" s="99" t="str">
        <f>IF(OR('[9]Q3 2018'!AJ38="error",'[9]Q3 2018'!AJ38=0),"",'[9]Q3 2018'!AJ38)</f>
        <v/>
      </c>
      <c r="L34" s="100" t="str">
        <f>IF(OR('[9]Q3 2018'!AK38="error",'[9]Q3 2018'!AK38=0),"",'[9]Q3 2018'!AK38)</f>
        <v/>
      </c>
      <c r="M34" s="156" t="str">
        <f>IF(OR('[9]Q3 2018'!AL38="error",'[9]Q3 2018'!AL38=0),"",'[9]Q3 2018'!AL38)</f>
        <v/>
      </c>
    </row>
    <row r="35" spans="2:15">
      <c r="B35" s="8"/>
      <c r="C35" s="94" t="str">
        <f>IF(OR('[9]Q3 2018'!C39="error",'[9]Q3 2018'!C39=0),"",'[9]Q3 2018'!C39)</f>
        <v/>
      </c>
      <c r="D35" s="101"/>
      <c r="E35" s="102" t="str">
        <f>IF(OR('[9]Q3 2018'!AD39="error",'[9]Q3 2018'!AD39=0),"",'[9]Q3 2018'!AD39)</f>
        <v/>
      </c>
      <c r="F35" s="103" t="str">
        <f>IF(OR('[9]Q3 2018'!AE39="error",'[9]Q3 2018'!AE39=0),"",'[9]Q3 2018'!AE39)</f>
        <v/>
      </c>
      <c r="G35" s="150" t="str">
        <f>IF(OR('[9]Q3 2018'!AF39="error",'[9]Q3 2018'!AF39=0),"",'[9]Q3 2018'!AF39)</f>
        <v/>
      </c>
      <c r="H35" s="102" t="str">
        <f>IF(OR('[9]Q3 2018'!AG39="error",'[9]Q3 2018'!AG39=0),"",'[9]Q3 2018'!AG39)</f>
        <v/>
      </c>
      <c r="I35" s="103" t="str">
        <f>IF(OR('[9]Q3 2018'!AH39="error",'[9]Q3 2018'!AH39=0),"",'[9]Q3 2018'!AH39)</f>
        <v/>
      </c>
      <c r="J35" s="150" t="str">
        <f>IF(OR('[9]Q3 2018'!AI39="error",'[9]Q3 2018'!AI39=0),"",'[9]Q3 2018'!AI39)</f>
        <v/>
      </c>
      <c r="K35" s="102" t="str">
        <f>IF(OR('[9]Q3 2018'!AJ39="error",'[9]Q3 2018'!AJ39=0),"",'[9]Q3 2018'!AJ39)</f>
        <v/>
      </c>
      <c r="L35" s="104" t="str">
        <f>IF(OR('[9]Q3 2018'!AK39="error",'[9]Q3 2018'!AK39=0),"",'[9]Q3 2018'!AK39)</f>
        <v/>
      </c>
      <c r="M35" s="157" t="str">
        <f>IF(OR('[9]Q3 2018'!AL39="error",'[9]Q3 2018'!AL39=0),"",'[9]Q3 2018'!AL39)</f>
        <v/>
      </c>
    </row>
    <row r="36" spans="2:15" ht="15.75" customHeight="1">
      <c r="B36" s="12" t="s">
        <v>14</v>
      </c>
      <c r="C36" s="95" t="str">
        <f>IF(OR('[9]Q3 2018'!C40="error",'[9]Q3 2018'!C40=0),"",'[9]Q3 2018'!C40)</f>
        <v/>
      </c>
      <c r="D36" s="96"/>
      <c r="E36" s="96" t="str">
        <f>IF(OR('[9]Q3 2018'!AD40="error",'[9]Q3 2018'!AD40=0),"",'[9]Q3 2018'!AD40)</f>
        <v/>
      </c>
      <c r="F36" s="96" t="str">
        <f>IF(OR('[9]Q3 2018'!AE40="error",'[9]Q3 2018'!AE40=0),"",'[9]Q3 2018'!AE40)</f>
        <v/>
      </c>
      <c r="G36" s="151" t="str">
        <f>IF(OR('[9]Q3 2018'!AF40="error",'[9]Q3 2018'!AF40=0),"",'[9]Q3 2018'!AF40)</f>
        <v/>
      </c>
      <c r="H36" s="96" t="str">
        <f>IF(OR('[9]Q3 2018'!AG40="error",'[9]Q3 2018'!AG40=0),"",'[9]Q3 2018'!AG40)</f>
        <v/>
      </c>
      <c r="I36" s="96" t="str">
        <f>IF(OR('[9]Q3 2018'!AH40="error",'[9]Q3 2018'!AH40=0),"",'[9]Q3 2018'!AH40)</f>
        <v/>
      </c>
      <c r="J36" s="151" t="str">
        <f>IF(OR('[9]Q3 2018'!AI40="error",'[9]Q3 2018'!AI40=0),"",'[9]Q3 2018'!AI40)</f>
        <v/>
      </c>
      <c r="K36" s="96" t="str">
        <f>IF(OR('[9]Q3 2018'!AJ40="error",'[9]Q3 2018'!AJ40=0),"",'[9]Q3 2018'!AJ40)</f>
        <v/>
      </c>
      <c r="L36" s="96" t="str">
        <f>IF(OR('[9]Q3 2018'!AK40="error",'[9]Q3 2018'!AK40=0),"",'[9]Q3 2018'!AK40)</f>
        <v/>
      </c>
      <c r="M36" s="151" t="str">
        <f>IF(OR('[9]Q3 2018'!AL40="error",'[9]Q3 2018'!AL40=0),"",'[9]Q3 2018'!AL40)</f>
        <v/>
      </c>
    </row>
    <row r="37" spans="2:15" s="51" customFormat="1" ht="12" customHeight="1">
      <c r="B37" s="111"/>
      <c r="C37" s="84" t="str">
        <f>IF(OR('[9]Q3 2018'!C41="error",'[9]Q3 2018'!C41=0),"",'[9]Q3 2018'!C41)</f>
        <v/>
      </c>
      <c r="D37" s="97"/>
      <c r="E37" s="11" t="str">
        <f>IF(OR('[9]Q3 2018'!AD41="error",'[9]Q3 2018'!AD41=0),"",'[9]Q3 2018'!AD41)</f>
        <v/>
      </c>
      <c r="F37" s="90" t="str">
        <f>IF(OR('[9]Q3 2018'!AE41="error",'[9]Q3 2018'!AE41=0),"",'[9]Q3 2018'!AE41)</f>
        <v/>
      </c>
      <c r="G37" s="144" t="str">
        <f>IF(OR('[9]Q3 2018'!AF41="error",'[9]Q3 2018'!AF41=0),"",'[9]Q3 2018'!AF41)</f>
        <v/>
      </c>
      <c r="H37" s="11" t="str">
        <f>IF(OR('[9]Q3 2018'!AG41="error",'[9]Q3 2018'!AG41=0),"",'[9]Q3 2018'!AG41)</f>
        <v/>
      </c>
      <c r="I37" s="90" t="str">
        <f>IF(OR('[9]Q3 2018'!AH41="error",'[9]Q3 2018'!AH41=0),"",'[9]Q3 2018'!AH41)</f>
        <v/>
      </c>
      <c r="J37" s="144" t="str">
        <f>IF(OR('[9]Q3 2018'!AI41="error",'[9]Q3 2018'!AI41=0),"",'[9]Q3 2018'!AI41)</f>
        <v/>
      </c>
      <c r="K37" s="11" t="str">
        <f>IF(OR('[9]Q3 2018'!AJ41="error",'[9]Q3 2018'!AJ41=0),"",'[9]Q3 2018'!AJ41)</f>
        <v/>
      </c>
      <c r="L37" s="98" t="str">
        <f>IF(OR('[9]Q3 2018'!AK41="error",'[9]Q3 2018'!AK41=0),"",'[9]Q3 2018'!AK41)</f>
        <v/>
      </c>
      <c r="M37" s="152" t="str">
        <f>IF(OR('[9]Q3 2018'!AL41="error",'[9]Q3 2018'!AL41=0),"",'[9]Q3 2018'!AL41)</f>
        <v/>
      </c>
    </row>
    <row r="38" spans="2:15" s="51" customFormat="1" ht="13.5" customHeight="1">
      <c r="B38" s="75" t="s">
        <v>22</v>
      </c>
      <c r="C38" s="84" t="str">
        <f>IF(OR('[9]Q3 2018'!C42="error",'[9]Q3 2018'!C42=0),"",'[9]Q3 2018'!C42)</f>
        <v/>
      </c>
      <c r="D38" s="97"/>
      <c r="E38" s="11" t="str">
        <f>IF(OR('[9]Q3 2018'!AD42="error",'[9]Q3 2018'!AD42=0),"",'[9]Q3 2018'!AD42)</f>
        <v/>
      </c>
      <c r="F38" s="90" t="str">
        <f>IF(OR('[9]Q3 2018'!AE42="error",'[9]Q3 2018'!AE42=0),"",'[9]Q3 2018'!AE42)</f>
        <v/>
      </c>
      <c r="G38" s="144" t="str">
        <f>IF(OR('[9]Q3 2018'!AF42="error",'[9]Q3 2018'!AF42=0),"",'[9]Q3 2018'!AF42)</f>
        <v/>
      </c>
      <c r="H38" s="11" t="str">
        <f>IF(OR('[9]Q3 2018'!AG42="error",'[9]Q3 2018'!AG42=0),"",'[9]Q3 2018'!AG42)</f>
        <v/>
      </c>
      <c r="I38" s="90" t="str">
        <f>IF(OR('[9]Q3 2018'!AH42="error",'[9]Q3 2018'!AH42=0),"",'[9]Q3 2018'!AH42)</f>
        <v/>
      </c>
      <c r="J38" s="144" t="str">
        <f>IF(OR('[9]Q3 2018'!AI42="error",'[9]Q3 2018'!AI42=0),"",'[9]Q3 2018'!AI42)</f>
        <v/>
      </c>
      <c r="K38" s="11" t="str">
        <f>IF(OR('[9]Q3 2018'!AJ42="error",'[9]Q3 2018'!AJ42=0),"",'[9]Q3 2018'!AJ42)</f>
        <v/>
      </c>
      <c r="L38" s="98" t="str">
        <f>IF(OR('[9]Q3 2018'!AK42="error",'[9]Q3 2018'!AK42=0),"",'[9]Q3 2018'!AK42)</f>
        <v/>
      </c>
      <c r="M38" s="152" t="str">
        <f>IF(OR('[9]Q3 2018'!AL42="error",'[9]Q3 2018'!AL42=0),"",'[9]Q3 2018'!AL42)</f>
        <v/>
      </c>
    </row>
    <row r="39" spans="2:15" s="51" customFormat="1" ht="13.5" customHeight="1">
      <c r="B39" s="112" t="s">
        <v>55</v>
      </c>
      <c r="C39" s="97" t="str">
        <f>IF(OR('[9]Q3 2018'!C43="error",'[9]Q3 2018'!C43=0),"",'[9]Q3 2018'!C43)</f>
        <v/>
      </c>
      <c r="D39" s="97"/>
      <c r="E39" s="11" t="str">
        <f>IF(OR('[9]Q3 2018'!AD43="error",'[9]Q3 2018'!AD43=0),"",'[9]Q3 2018'!AD43)</f>
        <v/>
      </c>
      <c r="F39" s="90" t="str">
        <f>IF(OR('[9]Q3 2018'!AE43="error",'[9]Q3 2018'!AE43=0),"",'[9]Q3 2018'!AE43)</f>
        <v/>
      </c>
      <c r="G39" s="144" t="str">
        <f>IF(OR('[9]Q3 2018'!AF43="error",'[9]Q3 2018'!AF43=0),"",'[9]Q3 2018'!AF43)</f>
        <v/>
      </c>
      <c r="H39" s="11" t="str">
        <f>IF(OR('[9]Q3 2018'!AG43="error",'[9]Q3 2018'!AG43=0),"",'[9]Q3 2018'!AG43)</f>
        <v/>
      </c>
      <c r="I39" s="90" t="str">
        <f>IF(OR('[9]Q3 2018'!AH43="error",'[9]Q3 2018'!AH43=0),"",'[9]Q3 2018'!AH43)</f>
        <v/>
      </c>
      <c r="J39" s="144" t="str">
        <f>IF(OR('[9]Q3 2018'!AI43="error",'[9]Q3 2018'!AI43=0),"",'[9]Q3 2018'!AI43)</f>
        <v/>
      </c>
      <c r="K39" s="11" t="str">
        <f>IF(OR('[9]Q3 2018'!AJ43="error",'[9]Q3 2018'!AJ43=0),"",'[9]Q3 2018'!AJ43)</f>
        <v/>
      </c>
      <c r="L39" s="98" t="str">
        <f>IF(OR('[9]Q3 2018'!AK43="error",'[9]Q3 2018'!AK43=0),"",'[9]Q3 2018'!AK43)</f>
        <v/>
      </c>
      <c r="M39" s="152" t="str">
        <f>IF(OR('[9]Q3 2018'!AL43="error",'[9]Q3 2018'!AL43=0),"",'[9]Q3 2018'!AL43)</f>
        <v/>
      </c>
    </row>
    <row r="40" spans="2:15" ht="13.5" customHeight="1">
      <c r="B40" s="63" t="s">
        <v>51</v>
      </c>
      <c r="C40" s="6">
        <f>IF(OR('[9]Q3 2018'!C44="error",'[9]Q3 2018'!C44=0),"",'[9]Q3 2018'!C44)</f>
        <v>148.19999999999999</v>
      </c>
      <c r="D40" s="85">
        <f>IF(OR('[9]Q3 2018'!D44="error",'[9]Q3 2018'!D44=0),"",'[9]Q3 2018'!D44)</f>
        <v>148.65215222406781</v>
      </c>
      <c r="E40" s="114">
        <f>IF(OR('[9]Q3 2018'!AD44="error",'[9]Q3 2018'!AD44=0),"",'[9]Q3 2018'!AD44)</f>
        <v>147.46863016865825</v>
      </c>
      <c r="F40" s="90">
        <f>IF(OR('[9]Q3 2018'!AE44="error",'[9]Q3 2018'!AE44=0),"",'[9]Q3 2018'!AE44)</f>
        <v>-4.935019104870042E-3</v>
      </c>
      <c r="G40" s="57">
        <f>IF(OR('[9]Q3 2018'!AF44="error",'[9]Q3 2018'!AF44=0),"",'[9]Q3 2018'!AF44)</f>
        <v>-7.9616879924186978E-3</v>
      </c>
      <c r="H40" s="114">
        <f>IF(OR('[9]Q3 2018'!AG44="error",'[9]Q3 2018'!AG44=0),"",'[9]Q3 2018'!AG44)</f>
        <v>142.00362874453018</v>
      </c>
      <c r="I40" s="90">
        <f>IF(OR('[9]Q3 2018'!AH44="error",'[9]Q3 2018'!AH44=0),"",'[9]Q3 2018'!AH44)</f>
        <v>-4.1810872169162017E-2</v>
      </c>
      <c r="J40" s="57">
        <f>IF(OR('[9]Q3 2018'!AI44="error",'[9]Q3 2018'!AI44=0),"",'[9]Q3 2018'!AI44)</f>
        <v>-4.4725376525434402E-2</v>
      </c>
      <c r="K40" s="114">
        <f>IF(OR('[9]Q3 2018'!AJ44="error",'[9]Q3 2018'!AJ44=0),"",'[9]Q3 2018'!AJ44)</f>
        <v>149.72048460658576</v>
      </c>
      <c r="L40" s="137">
        <f>IF(OR('[9]Q3 2018'!AK44="error",'[9]Q3 2018'!AK44=0),"",'[9]Q3 2018'!AK44)</f>
        <v>1.0259680206381683E-2</v>
      </c>
      <c r="M40" s="59">
        <f>IF(OR('[9]Q3 2018'!AL44="error",'[9]Q3 2018'!AL44=0),"",'[9]Q3 2018'!AL44)</f>
        <v>7.1867939113832158E-3</v>
      </c>
    </row>
    <row r="41" spans="2:15" ht="13.5" customHeight="1">
      <c r="B41" s="63" t="s">
        <v>52</v>
      </c>
      <c r="C41" s="6">
        <f>IF(OR('[9]Q3 2018'!C45="error",'[9]Q3 2018'!C45=0),"",'[9]Q3 2018'!C45)</f>
        <v>154.60000000000002</v>
      </c>
      <c r="D41" s="85">
        <f>IF(OR('[9]Q3 2018'!D45="error",'[9]Q3 2018'!D45=0),"",'[9]Q3 2018'!D45)</f>
        <v>155.30975279632023</v>
      </c>
      <c r="E41" s="114">
        <f>IF(OR('[9]Q3 2018'!AD45="error",'[9]Q3 2018'!AD45=0),"",'[9]Q3 2018'!AD45)</f>
        <v>158.00961731327533</v>
      </c>
      <c r="F41" s="90">
        <f>IF(OR('[9]Q3 2018'!AE45="error",'[9]Q3 2018'!AE45=0),"",'[9]Q3 2018'!AE45)</f>
        <v>2.2054445752104135E-2</v>
      </c>
      <c r="G41" s="57">
        <f>IF(OR('[9]Q3 2018'!AF45="error",'[9]Q3 2018'!AF45=0),"",'[9]Q3 2018'!AF45)</f>
        <v>1.738374099723039E-2</v>
      </c>
      <c r="H41" s="114">
        <f>IF(OR('[9]Q3 2018'!AG45="error",'[9]Q3 2018'!AG45=0),"",'[9]Q3 2018'!AG45)</f>
        <v>155.3536634239847</v>
      </c>
      <c r="I41" s="90">
        <f>IF(OR('[9]Q3 2018'!AH45="error",'[9]Q3 2018'!AH45=0),"",'[9]Q3 2018'!AH45)</f>
        <v>4.8749251227986345E-3</v>
      </c>
      <c r="J41" s="57">
        <f>IF(OR('[9]Q3 2018'!AI45="error",'[9]Q3 2018'!AI45=0),"",'[9]Q3 2018'!AI45)</f>
        <v>2.8272936421491757E-4</v>
      </c>
      <c r="K41" s="114">
        <f>IF(OR('[9]Q3 2018'!AJ45="error",'[9]Q3 2018'!AJ45=0),"",'[9]Q3 2018'!AJ45)</f>
        <v>162.65646163872995</v>
      </c>
      <c r="L41" s="137">
        <f>IF(OR('[9]Q3 2018'!AK45="error",'[9]Q3 2018'!AK45=0),"",'[9]Q3 2018'!AK45)</f>
        <v>5.2111653549352654E-2</v>
      </c>
      <c r="M41" s="59">
        <f>IF(OR('[9]Q3 2018'!AL45="error",'[9]Q3 2018'!AL45=0),"",'[9]Q3 2018'!AL45)</f>
        <v>4.7303589826998893E-2</v>
      </c>
    </row>
    <row r="42" spans="2:15" ht="13.5" customHeight="1">
      <c r="B42" s="63" t="s">
        <v>53</v>
      </c>
      <c r="C42" s="6">
        <f>IF(OR('[9]Q3 2018'!C46="error",'[9]Q3 2018'!C46=0),"",'[9]Q3 2018'!C46)</f>
        <v>60.5</v>
      </c>
      <c r="D42" s="85">
        <f>IF(OR('[9]Q3 2018'!D46="error",'[9]Q3 2018'!D46=0),"",'[9]Q3 2018'!D46)</f>
        <v>60.548062861227756</v>
      </c>
      <c r="E42" s="114">
        <f>IF(OR('[9]Q3 2018'!AD46="error",'[9]Q3 2018'!AD46=0),"",'[9]Q3 2018'!AD46)</f>
        <v>58.279014497235835</v>
      </c>
      <c r="F42" s="90">
        <f>IF(OR('[9]Q3 2018'!AE46="error",'[9]Q3 2018'!AE46=0),"",'[9]Q3 2018'!AE46)</f>
        <v>-3.67105041779201E-2</v>
      </c>
      <c r="G42" s="57">
        <f>IF(OR('[9]Q3 2018'!AF46="error",'[9]Q3 2018'!AF46=0),"",'[9]Q3 2018'!AF46)</f>
        <v>-3.7475160339851543E-2</v>
      </c>
      <c r="H42" s="114">
        <f>IF(OR('[9]Q3 2018'!AG46="error",'[9]Q3 2018'!AG46=0),"",'[9]Q3 2018'!AG46)</f>
        <v>56.689407970245973</v>
      </c>
      <c r="I42" s="90">
        <f>IF(OR('[9]Q3 2018'!AH46="error",'[9]Q3 2018'!AH46=0),"",'[9]Q3 2018'!AH46)</f>
        <v>-6.2984992227339331E-2</v>
      </c>
      <c r="J42" s="57">
        <f>IF(OR('[9]Q3 2018'!AI46="error",'[9]Q3 2018'!AI46=0),"",'[9]Q3 2018'!AI46)</f>
        <v>-6.3728791783571492E-2</v>
      </c>
      <c r="K42" s="114">
        <f>IF(OR('[9]Q3 2018'!AJ46="error",'[9]Q3 2018'!AJ46=0),"",'[9]Q3 2018'!AJ46)</f>
        <v>60.4</v>
      </c>
      <c r="L42" s="137">
        <f>IF(OR('[9]Q3 2018'!AK46="error",'[9]Q3 2018'!AK46=0),"",'[9]Q3 2018'!AK46)</f>
        <v>-1.6528925619835322E-3</v>
      </c>
      <c r="M42" s="59">
        <f>IF(OR('[9]Q3 2018'!AL46="error",'[9]Q3 2018'!AL46=0),"",'[9]Q3 2018'!AL46)</f>
        <v>-2.4453773453844141E-3</v>
      </c>
    </row>
    <row r="43" spans="2:15" s="65" customFormat="1" ht="13.5" customHeight="1">
      <c r="B43" s="64" t="s">
        <v>57</v>
      </c>
      <c r="C43" s="86">
        <f>IF(OR('[9]Q3 2018'!C47="error",'[9]Q3 2018'!C47=0),"",'[9]Q3 2018'!C47)</f>
        <v>363.29999999999995</v>
      </c>
      <c r="D43" s="163">
        <f>IF(OR('[9]Q3 2018'!D47="error",'[9]Q3 2018'!D47=0),"",'[9]Q3 2018'!D47)</f>
        <v>364.50996788161581</v>
      </c>
      <c r="E43" s="115">
        <f>IF(OR('[9]Q3 2018'!AD47="error",'[9]Q3 2018'!AD47=0),"",'[9]Q3 2018'!AD47)</f>
        <v>364.58990939768563</v>
      </c>
      <c r="F43" s="90">
        <f>IF(OR('[9]Q3 2018'!AE47="error",'[9]Q3 2018'!AE47=0),"",'[9]Q3 2018'!AE47)</f>
        <v>3.550535088592488E-3</v>
      </c>
      <c r="G43" s="57">
        <f>IF(OR('[9]Q3 2018'!AF47="error",'[9]Q3 2018'!AF47=0),"",'[9]Q3 2018'!AF47)</f>
        <v>2.1931229078431258E-4</v>
      </c>
      <c r="H43" s="115">
        <f>IF(OR('[9]Q3 2018'!AG47="error",'[9]Q3 2018'!AG47=0),"",'[9]Q3 2018'!AG47)</f>
        <v>361.02113638785147</v>
      </c>
      <c r="I43" s="90">
        <f>IF(OR('[9]Q3 2018'!AH47="error",'[9]Q3 2018'!AH47=0),"",'[9]Q3 2018'!AH47)</f>
        <v>-6.2726771597810815E-3</v>
      </c>
      <c r="J43" s="57">
        <f>IF(OR('[9]Q3 2018'!AI47="error",'[9]Q3 2018'!AI47=0),"",'[9]Q3 2018'!AI47)</f>
        <v>-9.5712924231948771E-3</v>
      </c>
      <c r="K43" s="115">
        <f>IF(OR('[9]Q3 2018'!AJ47="error",'[9]Q3 2018'!AJ47=0),"",'[9]Q3 2018'!AJ47)</f>
        <v>368.29000223998912</v>
      </c>
      <c r="L43" s="137">
        <f>IF(OR('[9]Q3 2018'!AK47="error",'[9]Q3 2018'!AK47=0),"",'[9]Q3 2018'!AK47)</f>
        <v>1.3735211230358368E-2</v>
      </c>
      <c r="M43" s="59">
        <f>IF(OR('[9]Q3 2018'!AL47="error",'[9]Q3 2018'!AL47=0),"",'[9]Q3 2018'!AL47)</f>
        <v>1.0370181041526427E-2</v>
      </c>
    </row>
    <row r="44" spans="2:15" ht="13.5" customHeight="1">
      <c r="B44" s="63" t="s">
        <v>54</v>
      </c>
      <c r="C44" s="6">
        <f>IF(OR('[9]Q3 2018'!C48="error",'[9]Q3 2018'!C48=0),"",'[9]Q3 2018'!C48)</f>
        <v>131.1</v>
      </c>
      <c r="D44" s="85">
        <f>IF(OR('[9]Q3 2018'!D48="error",'[9]Q3 2018'!D48=0),"",'[9]Q3 2018'!D48)</f>
        <v>124.85840050684325</v>
      </c>
      <c r="E44" s="114">
        <f>IF(OR('[9]Q3 2018'!AD48="error",'[9]Q3 2018'!AD48=0),"",'[9]Q3 2018'!AD48)</f>
        <v>123.36275000000001</v>
      </c>
      <c r="F44" s="90">
        <f>IF(OR('[9]Q3 2018'!AE48="error",'[9]Q3 2018'!AE48=0),"",'[9]Q3 2018'!AE48)</f>
        <v>-5.9017925247902281E-2</v>
      </c>
      <c r="G44" s="57">
        <f>IF(OR('[9]Q3 2018'!AF48="error",'[9]Q3 2018'!AF48=0),"",'[9]Q3 2018'!AF48)</f>
        <v>-1.1978773560864853E-2</v>
      </c>
      <c r="H44" s="114">
        <f>IF(OR('[9]Q3 2018'!AG48="error",'[9]Q3 2018'!AG48=0),"",'[9]Q3 2018'!AG48)</f>
        <v>107.34440449114268</v>
      </c>
      <c r="I44" s="90">
        <f>IF(OR('[9]Q3 2018'!AH48="error",'[9]Q3 2018'!AH48=0),"",'[9]Q3 2018'!AH48)</f>
        <v>-0.18120210151683691</v>
      </c>
      <c r="J44" s="57">
        <f>IF(OR('[9]Q3 2018'!AI48="error",'[9]Q3 2018'!AI48=0),"",'[9]Q3 2018'!AI48)</f>
        <v>-0.14027086639429331</v>
      </c>
      <c r="K44" s="114">
        <f>IF(OR('[9]Q3 2018'!AJ48="error",'[9]Q3 2018'!AJ48=0),"",'[9]Q3 2018'!AJ48)</f>
        <v>133.47285394454335</v>
      </c>
      <c r="L44" s="137">
        <f>IF(OR('[9]Q3 2018'!AK48="error",'[9]Q3 2018'!AK48=0),"",'[9]Q3 2018'!AK48)</f>
        <v>1.8099572422145993E-2</v>
      </c>
      <c r="M44" s="59">
        <f>IF(OR('[9]Q3 2018'!AL48="error",'[9]Q3 2018'!AL48=0),"",'[9]Q3 2018'!AL48)</f>
        <v>6.8993783379661E-2</v>
      </c>
    </row>
    <row r="45" spans="2:15" s="65" customFormat="1" ht="13.5" customHeight="1">
      <c r="B45" s="64" t="s">
        <v>58</v>
      </c>
      <c r="C45" s="86">
        <f>IF(OR('[9]Q3 2018'!C49="error",'[9]Q3 2018'!C49=0),"",'[9]Q3 2018'!C49)</f>
        <v>494.4</v>
      </c>
      <c r="D45" s="163">
        <f>IF(OR('[9]Q3 2018'!D49="error",'[9]Q3 2018'!D49=0),"",'[9]Q3 2018'!D49)</f>
        <v>489.36836838845909</v>
      </c>
      <c r="E45" s="115">
        <f>IF(OR('[9]Q3 2018'!AD49="error",'[9]Q3 2018'!AD49=0),"",'[9]Q3 2018'!AD49)</f>
        <v>488.84290737455927</v>
      </c>
      <c r="F45" s="90">
        <f>IF(OR('[9]Q3 2018'!AE49="error",'[9]Q3 2018'!AE49=0),"",'[9]Q3 2018'!AE49)</f>
        <v>-1.1240074080583917E-2</v>
      </c>
      <c r="G45" s="57">
        <f>IF(OR('[9]Q3 2018'!AF49="error",'[9]Q3 2018'!AF49=0),"",'[9]Q3 2018'!AF49)</f>
        <v>-1.0737535317826286E-3</v>
      </c>
      <c r="H45" s="115">
        <f>IF(OR('[9]Q3 2018'!AG49="error",'[9]Q3 2018'!AG49=0),"",'[9]Q3 2018'!AG49)</f>
        <v>468.90373586991325</v>
      </c>
      <c r="I45" s="90">
        <f>IF(OR('[9]Q3 2018'!AH49="error",'[9]Q3 2018'!AH49=0),"",'[9]Q3 2018'!AH49)</f>
        <v>-5.1570113531728801E-2</v>
      </c>
      <c r="J45" s="57">
        <f>IF(OR('[9]Q3 2018'!AI49="error",'[9]Q3 2018'!AI49=0),"",'[9]Q3 2018'!AI49)</f>
        <v>-4.1818462002229495E-2</v>
      </c>
      <c r="K45" s="115">
        <f>IF(OR('[9]Q3 2018'!AJ49="error",'[9]Q3 2018'!AJ49=0),"",'[9]Q3 2018'!AJ49)</f>
        <v>494.93861865926681</v>
      </c>
      <c r="L45" s="137">
        <f>IF(OR('[9]Q3 2018'!AK49="error",'[9]Q3 2018'!AK49=0),"",'[9]Q3 2018'!AK49)</f>
        <v>1.0894390357338857E-3</v>
      </c>
      <c r="M45" s="59">
        <f>IF(OR('[9]Q3 2018'!AL49="error",'[9]Q3 2018'!AL49=0),"",'[9]Q3 2018'!AL49)</f>
        <v>1.1382530279084202E-2</v>
      </c>
    </row>
    <row r="46" spans="2:15" ht="13.5" customHeight="1">
      <c r="B46" s="63" t="s">
        <v>13</v>
      </c>
      <c r="C46" s="6">
        <f>IF(OR('[9]Q3 2018'!C50="error",'[9]Q3 2018'!C50=0),"",'[9]Q3 2018'!C50)</f>
        <v>41.589370423785198</v>
      </c>
      <c r="D46" s="85">
        <f>IF(OR('[9]Q3 2018'!D50="error",'[9]Q3 2018'!D50=0),"",'[9]Q3 2018'!D50)</f>
        <v>54.851939782283516</v>
      </c>
      <c r="E46" s="114">
        <f>IF(OR('[9]Q3 2018'!AD50="error",'[9]Q3 2018'!AD50=0),"",'[9]Q3 2018'!AD50)</f>
        <v>47.913887993676482</v>
      </c>
      <c r="F46" s="90">
        <f>IF(OR('[9]Q3 2018'!AE50="error",'[9]Q3 2018'!AE50=0),"",'[9]Q3 2018'!AE50)</f>
        <v>0.15207052921085462</v>
      </c>
      <c r="G46" s="57">
        <f>IF(OR('[9]Q3 2018'!AF50="error",'[9]Q3 2018'!AF50=0),"",'[9]Q3 2018'!AF50)</f>
        <v>-0.12648689939034641</v>
      </c>
      <c r="H46" s="114">
        <f>IF(OR('[9]Q3 2018'!AG50="error",'[9]Q3 2018'!AG50=0),"",'[9]Q3 2018'!AG50)</f>
        <v>34.374000000000002</v>
      </c>
      <c r="I46" s="90">
        <f>IF(OR('[9]Q3 2018'!AH50="error",'[9]Q3 2018'!AH50=0),"",'[9]Q3 2018'!AH50)</f>
        <v>-0.17349073453775299</v>
      </c>
      <c r="J46" s="57">
        <f>IF(OR('[9]Q3 2018'!AI50="error",'[9]Q3 2018'!AI50=0),"",'[9]Q3 2018'!AI50)</f>
        <v>-0.37333118689263989</v>
      </c>
      <c r="K46" s="114">
        <f>IF(OR('[9]Q3 2018'!AJ50="error",'[9]Q3 2018'!AJ50=0),"",'[9]Q3 2018'!AJ50)</f>
        <v>60</v>
      </c>
      <c r="L46" s="137">
        <f>IF(OR('[9]Q3 2018'!AK50="error",'[9]Q3 2018'!AK50=0),"",'[9]Q3 2018'!AK50)</f>
        <v>0.44267632302713711</v>
      </c>
      <c r="M46" s="59">
        <f>IF(OR('[9]Q3 2018'!AL50="error",'[9]Q3 2018'!AL50=0),"",'[9]Q3 2018'!AL50)</f>
        <v>9.3853749532833097E-2</v>
      </c>
    </row>
    <row r="47" spans="2:15" ht="13.5" customHeight="1">
      <c r="B47" s="63" t="s">
        <v>56</v>
      </c>
      <c r="C47" s="6">
        <f>IF(OR('[9]Q3 2018'!C51="error",'[9]Q3 2018'!C51=0),"",'[9]Q3 2018'!C51)</f>
        <v>108.7</v>
      </c>
      <c r="D47" s="6">
        <f>IF(OR('[9]Q3 2018'!D51="error",'[9]Q3 2018'!D51=0),"",'[9]Q3 2018'!D51)</f>
        <v>107.67653983485177</v>
      </c>
      <c r="E47" s="114">
        <f>IF(OR('[9]Q3 2018'!AD51="error",'[9]Q3 2018'!AD51=0),"",'[9]Q3 2018'!AD51)</f>
        <v>112.4078025</v>
      </c>
      <c r="F47" s="90">
        <f>IF(OR('[9]Q3 2018'!AE51="error",'[9]Q3 2018'!AE51=0),"",'[9]Q3 2018'!AE51)</f>
        <v>3.4110418583256585E-2</v>
      </c>
      <c r="G47" s="57">
        <f>IF(OR('[9]Q3 2018'!AF51="error",'[9]Q3 2018'!AF51=0),"",'[9]Q3 2018'!AF51)</f>
        <v>4.3939586769827343E-2</v>
      </c>
      <c r="H47" s="114">
        <f>IF(OR('[9]Q3 2018'!AG51="error",'[9]Q3 2018'!AG51=0),"",'[9]Q3 2018'!AG51)</f>
        <v>104</v>
      </c>
      <c r="I47" s="90">
        <f>IF(OR('[9]Q3 2018'!AH51="error",'[9]Q3 2018'!AH51=0),"",'[9]Q3 2018'!AH51)</f>
        <v>-4.3238270469181272E-2</v>
      </c>
      <c r="J47" s="57">
        <f>IF(OR('[9]Q3 2018'!AI51="error",'[9]Q3 2018'!AI51=0),"",'[9]Q3 2018'!AI51)</f>
        <v>-3.4144297731805273E-2</v>
      </c>
      <c r="K47" s="114">
        <f>IF(OR('[9]Q3 2018'!AJ51="error",'[9]Q3 2018'!AJ51=0),"",'[9]Q3 2018'!AJ51)</f>
        <v>122.03342619487225</v>
      </c>
      <c r="L47" s="137">
        <f>IF(OR('[9]Q3 2018'!AK51="error",'[9]Q3 2018'!AK51=0),"",'[9]Q3 2018'!AK51)</f>
        <v>0.12266261448824523</v>
      </c>
      <c r="M47" s="59">
        <f>IF(OR('[9]Q3 2018'!AL51="error",'[9]Q3 2018'!AL51=0),"",'[9]Q3 2018'!AL51)</f>
        <v>0.13333346690040626</v>
      </c>
      <c r="O47" s="24"/>
    </row>
    <row r="48" spans="2:15" s="117" customFormat="1" ht="13.5" customHeight="1">
      <c r="B48" s="113" t="s">
        <v>15</v>
      </c>
      <c r="C48" s="87">
        <f>IF(OR('[9]Q3 2018'!C52="error",'[9]Q3 2018'!C52=0),"",'[9]Q3 2018'!C52)</f>
        <v>644.70000000000005</v>
      </c>
      <c r="D48" s="87">
        <f>IF(OR('[9]Q3 2018'!D52="error",'[9]Q3 2018'!D52=0),"",'[9]Q3 2018'!D52)</f>
        <v>651.89684800559428</v>
      </c>
      <c r="E48" s="87">
        <f>IF(OR('[9]Q3 2018'!AD52="error",'[9]Q3 2018'!AD52=0),"",'[9]Q3 2018'!AD52)</f>
        <v>647.69826870984184</v>
      </c>
      <c r="F48" s="90">
        <f>IF(OR('[9]Q3 2018'!AE52="error",'[9]Q3 2018'!AE52=0),"",'[9]Q3 2018'!AE52)</f>
        <v>4.6506417090768082E-3</v>
      </c>
      <c r="G48" s="57">
        <f>IF(OR('[9]Q3 2018'!AF52="error",'[9]Q3 2018'!AF52=0),"",'[9]Q3 2018'!AF52)</f>
        <v>-6.4405577486645882E-3</v>
      </c>
      <c r="H48" s="87">
        <f>IF(OR('[9]Q3 2018'!AG52="error",'[9]Q3 2018'!AG52=0),"",'[9]Q3 2018'!AG52)</f>
        <v>628.71643722089971</v>
      </c>
      <c r="I48" s="90">
        <f>IF(OR('[9]Q3 2018'!AH52="error",'[9]Q3 2018'!AH52=0),"",'[9]Q3 2018'!AH52)</f>
        <v>-2.4792248765472813E-2</v>
      </c>
      <c r="J48" s="57">
        <f>IF(OR('[9]Q3 2018'!AI52="error",'[9]Q3 2018'!AI52=0),"",'[9]Q3 2018'!AI52)</f>
        <v>-3.555840292158563E-2</v>
      </c>
      <c r="K48" s="87">
        <f>IF(OR('[9]Q3 2018'!AJ52="error",'[9]Q3 2018'!AJ52=0),"",'[9]Q3 2018'!AJ52)</f>
        <v>660.80427722423212</v>
      </c>
      <c r="L48" s="137">
        <f>IF(OR('[9]Q3 2018'!AK52="error",'[9]Q3 2018'!AK52=0),"",'[9]Q3 2018'!AK52)</f>
        <v>2.4979490032933205E-2</v>
      </c>
      <c r="M48" s="59">
        <f>IF(OR('[9]Q3 2018'!AL52="error",'[9]Q3 2018'!AL52=0),"",'[9]Q3 2018'!AL52)</f>
        <v>1.3663862995946463E-2</v>
      </c>
    </row>
    <row r="49" spans="2:13" s="65" customFormat="1" ht="13.5" customHeight="1">
      <c r="B49" s="75"/>
      <c r="C49" s="86" t="str">
        <f>IF(OR('[9]Q3 2018'!C53="error",'[9]Q3 2018'!C53=0),"",'[9]Q3 2018'!C53)</f>
        <v/>
      </c>
      <c r="D49" s="6" t="str">
        <f>IF(OR('[9]Q3 2018'!D53="error",'[9]Q3 2018'!D53=0),"",'[9]Q3 2018'!D53)</f>
        <v/>
      </c>
      <c r="E49" s="86" t="str">
        <f>IF(OR('[9]Q3 2018'!AD53="error",'[9]Q3 2018'!AD53=0),"",'[9]Q3 2018'!AD53)</f>
        <v/>
      </c>
      <c r="F49" s="90" t="str">
        <f>IF(OR('[9]Q3 2018'!AE53="error",'[9]Q3 2018'!AE53=0),"",'[9]Q3 2018'!AE53)</f>
        <v/>
      </c>
      <c r="G49" s="57" t="str">
        <f>IF(OR('[9]Q3 2018'!AF53="error",'[9]Q3 2018'!AF53=0),"",'[9]Q3 2018'!AF53)</f>
        <v/>
      </c>
      <c r="H49" s="86" t="str">
        <f>IF(OR('[9]Q3 2018'!AG53="error",'[9]Q3 2018'!AG53=0),"",'[9]Q3 2018'!AG53)</f>
        <v/>
      </c>
      <c r="I49" s="90" t="str">
        <f>IF(OR('[9]Q3 2018'!AH53="error",'[9]Q3 2018'!AH53=0),"",'[9]Q3 2018'!AH53)</f>
        <v/>
      </c>
      <c r="J49" s="57" t="str">
        <f>IF(OR('[9]Q3 2018'!AI53="error",'[9]Q3 2018'!AI53=0),"",'[9]Q3 2018'!AI53)</f>
        <v/>
      </c>
      <c r="K49" s="86" t="str">
        <f>IF(OR('[9]Q3 2018'!AJ53="error",'[9]Q3 2018'!AJ53=0),"",'[9]Q3 2018'!AJ53)</f>
        <v/>
      </c>
      <c r="L49" s="137" t="str">
        <f>IF(OR('[9]Q3 2018'!AK53="error",'[9]Q3 2018'!AK53=0),"",'[9]Q3 2018'!AK53)</f>
        <v/>
      </c>
      <c r="M49" s="59" t="str">
        <f>IF(OR('[9]Q3 2018'!AL53="error",'[9]Q3 2018'!AL53=0),"",'[9]Q3 2018'!AL53)</f>
        <v/>
      </c>
    </row>
    <row r="50" spans="2:13" s="65" customFormat="1" ht="13.5" customHeight="1">
      <c r="B50" s="75" t="s">
        <v>16</v>
      </c>
      <c r="C50" s="86">
        <f>IF(OR('[9]Q3 2018'!C54="error",'[9]Q3 2018'!C54=0),"",'[9]Q3 2018'!C54)</f>
        <v>644.70000000000005</v>
      </c>
      <c r="D50" s="86">
        <f>IF(OR('[9]Q3 2018'!D54="error",'[9]Q3 2018'!D54=0),"",'[9]Q3 2018'!D54)</f>
        <v>651.89684800559428</v>
      </c>
      <c r="E50" s="86">
        <f>IF(OR('[9]Q3 2018'!AD54="error",'[9]Q3 2018'!AD54=0),"",'[9]Q3 2018'!AD54)</f>
        <v>647.69826870984184</v>
      </c>
      <c r="F50" s="90">
        <f>IF(OR('[9]Q3 2018'!AE54="error",'[9]Q3 2018'!AE54=0),"",'[9]Q3 2018'!AE54)</f>
        <v>4.6506417090768082E-3</v>
      </c>
      <c r="G50" s="57">
        <f>IF(OR('[9]Q3 2018'!AF54="error",'[9]Q3 2018'!AF54=0),"",'[9]Q3 2018'!AF54)</f>
        <v>-6.4405577486645882E-3</v>
      </c>
      <c r="H50" s="86">
        <f>IF(OR('[9]Q3 2018'!AG54="error",'[9]Q3 2018'!AG54=0),"",'[9]Q3 2018'!AG54)</f>
        <v>628.71643722089971</v>
      </c>
      <c r="I50" s="90">
        <f>IF(OR('[9]Q3 2018'!AH54="error",'[9]Q3 2018'!AH54=0),"",'[9]Q3 2018'!AH54)</f>
        <v>-2.4792248765472813E-2</v>
      </c>
      <c r="J50" s="57">
        <f>IF(OR('[9]Q3 2018'!AI54="error",'[9]Q3 2018'!AI54=0),"",'[9]Q3 2018'!AI54)</f>
        <v>-3.555840292158563E-2</v>
      </c>
      <c r="K50" s="86">
        <f>IF(OR('[9]Q3 2018'!AJ54="error",'[9]Q3 2018'!AJ54=0),"",'[9]Q3 2018'!AJ54)</f>
        <v>660.80427722423212</v>
      </c>
      <c r="L50" s="137">
        <f>IF(OR('[9]Q3 2018'!AK54="error",'[9]Q3 2018'!AK54=0),"",'[9]Q3 2018'!AK54)</f>
        <v>2.4979490032933205E-2</v>
      </c>
      <c r="M50" s="59">
        <f>IF(OR('[9]Q3 2018'!AL54="error",'[9]Q3 2018'!AL54=0),"",'[9]Q3 2018'!AL54)</f>
        <v>1.3663862995946463E-2</v>
      </c>
    </row>
    <row r="51" spans="2:13" ht="13.5" customHeight="1">
      <c r="B51" s="16" t="s">
        <v>19</v>
      </c>
      <c r="C51" s="6">
        <f>IF(OR('[9]Q3 2018'!C55="error",'[9]Q3 2018'!C55=0),"",'[9]Q3 2018'!C55)</f>
        <v>-325.90000000000003</v>
      </c>
      <c r="D51" s="85">
        <f>IF(OR('[9]Q3 2018'!D55="error",'[9]Q3 2018'!D55=0),"",'[9]Q3 2018'!D55)</f>
        <v>-332.57773366382338</v>
      </c>
      <c r="E51" s="114">
        <f>IF(OR('[9]Q3 2018'!AD55="error",'[9]Q3 2018'!AD55=0),"",'[9]Q3 2018'!AD55)</f>
        <v>-303.83861870984185</v>
      </c>
      <c r="F51" s="90">
        <f>IF(OR('[9]Q3 2018'!AE55="error",'[9]Q3 2018'!AE55=0),"",'[9]Q3 2018'!AE55)</f>
        <v>-6.7693713685664902E-2</v>
      </c>
      <c r="G51" s="57">
        <f>IF(OR('[9]Q3 2018'!AF55="error",'[9]Q3 2018'!AF55=0),"",'[9]Q3 2018'!AF55)</f>
        <v>-8.6413226277594513E-2</v>
      </c>
      <c r="H51" s="114">
        <f>IF(OR('[9]Q3 2018'!AG55="error",'[9]Q3 2018'!AG55=0),"",'[9]Q3 2018'!AG55)</f>
        <v>-298.96360733304368</v>
      </c>
      <c r="I51" s="90">
        <f>IF(OR('[9]Q3 2018'!AH55="error",'[9]Q3 2018'!AH55=0),"",'[9]Q3 2018'!AH55)</f>
        <v>-8.2652324844910585E-2</v>
      </c>
      <c r="J51" s="57">
        <f>IF(OR('[9]Q3 2018'!AI55="error",'[9]Q3 2018'!AI55=0),"",'[9]Q3 2018'!AI55)</f>
        <v>-0.10107148774053998</v>
      </c>
      <c r="K51" s="114">
        <f>IF(OR('[9]Q3 2018'!AJ55="error",'[9]Q3 2018'!AJ55=0),"",'[9]Q3 2018'!AJ55)</f>
        <v>-305.45176811395112</v>
      </c>
      <c r="L51" s="137">
        <f>IF(OR('[9]Q3 2018'!AK55="error",'[9]Q3 2018'!AK55=0),"",'[9]Q3 2018'!AK55)</f>
        <v>-6.2743884277535744E-2</v>
      </c>
      <c r="M51" s="59">
        <f>IF(OR('[9]Q3 2018'!AL55="error",'[9]Q3 2018'!AL55=0),"",'[9]Q3 2018'!AL55)</f>
        <v>-8.1562783085447843E-2</v>
      </c>
    </row>
    <row r="52" spans="2:13" s="117" customFormat="1" ht="13.5" customHeight="1">
      <c r="B52" s="121" t="s">
        <v>20</v>
      </c>
      <c r="C52" s="88">
        <f>IF(OR('[9]Q3 2018'!C56="error",'[9]Q3 2018'!C56=0),"",'[9]Q3 2018'!C56)</f>
        <v>318.8</v>
      </c>
      <c r="D52" s="88">
        <f>IF(OR('[9]Q3 2018'!D56="error",'[9]Q3 2018'!D56=0),"",'[9]Q3 2018'!D56)</f>
        <v>319.3191143417709</v>
      </c>
      <c r="E52" s="87">
        <f>IF(OR('[9]Q3 2018'!AD56="error",'[9]Q3 2018'!AD56=0),"",'[9]Q3 2018'!AD56)</f>
        <v>343.85964999999999</v>
      </c>
      <c r="F52" s="90">
        <f>IF(OR('[9]Q3 2018'!AE56="error",'[9]Q3 2018'!AE56=0),"",'[9]Q3 2018'!AE56)</f>
        <v>7.8606179422835654E-2</v>
      </c>
      <c r="G52" s="57">
        <f>IF(OR('[9]Q3 2018'!AF56="error",'[9]Q3 2018'!AF56=0),"",'[9]Q3 2018'!AF56)</f>
        <v>7.6852698620362148E-2</v>
      </c>
      <c r="H52" s="87">
        <f>IF(OR('[9]Q3 2018'!AG56="error",'[9]Q3 2018'!AG56=0),"",'[9]Q3 2018'!AG56)</f>
        <v>329.75282988785602</v>
      </c>
      <c r="I52" s="90">
        <f>IF(OR('[9]Q3 2018'!AH56="error",'[9]Q3 2018'!AH56=0),"",'[9]Q3 2018'!AH56)</f>
        <v>3.4356430012095318E-2</v>
      </c>
      <c r="J52" s="57">
        <f>IF(OR('[9]Q3 2018'!AI56="error",'[9]Q3 2018'!AI56=0),"",'[9]Q3 2018'!AI56)</f>
        <v>3.2674885647208107E-2</v>
      </c>
      <c r="K52" s="87">
        <f>IF(OR('[9]Q3 2018'!AJ56="error",'[9]Q3 2018'!AJ56=0),"",'[9]Q3 2018'!AJ56)</f>
        <v>355.35250911028101</v>
      </c>
      <c r="L52" s="137">
        <f>IF(OR('[9]Q3 2018'!AK56="error",'[9]Q3 2018'!AK56=0),"",'[9]Q3 2018'!AK56)</f>
        <v>0.11465655304354128</v>
      </c>
      <c r="M52" s="59">
        <f>IF(OR('[9]Q3 2018'!AL56="error",'[9]Q3 2018'!AL56=0),"",'[9]Q3 2018'!AL56)</f>
        <v>0.11284446545828497</v>
      </c>
    </row>
    <row r="53" spans="2:13" s="123" customFormat="1" ht="13.5" customHeight="1">
      <c r="B53" s="122" t="s">
        <v>21</v>
      </c>
      <c r="C53" s="116">
        <f>IF(OR('[9]Q3 2018'!C57="error",'[9]Q3 2018'!C57=0),"",'[9]Q3 2018'!C57)</f>
        <v>0.49449356289747165</v>
      </c>
      <c r="D53" s="116">
        <f>IF(OR('[9]Q3 2018'!D57="error",'[9]Q3 2018'!D57=0),"",'[9]Q3 2018'!D57)</f>
        <v>0.48983073828120527</v>
      </c>
      <c r="E53" s="98">
        <f>IF(OR('[9]Q3 2018'!AD57="error",'[9]Q3 2018'!AD57=0),"",'[9]Q3 2018'!AD57)</f>
        <v>0.53089481107451197</v>
      </c>
      <c r="F53" s="90" t="str">
        <f>IF(OR('[9]Q3 2018'!AE57="error",'[9]Q3 2018'!AE57=0),"",'[9]Q3 2018'!AE57)</f>
        <v/>
      </c>
      <c r="G53" s="57" t="str">
        <f>IF(OR('[9]Q3 2018'!AF57="error",'[9]Q3 2018'!AF57=0),"",'[9]Q3 2018'!AF57)</f>
        <v/>
      </c>
      <c r="H53" s="98">
        <f>IF(OR('[9]Q3 2018'!AG57="error",'[9]Q3 2018'!AG57=0),"",'[9]Q3 2018'!AG57)</f>
        <v>0.52448577827144871</v>
      </c>
      <c r="I53" s="90" t="str">
        <f>IF(OR('[9]Q3 2018'!AH57="error",'[9]Q3 2018'!AH57=0),"",'[9]Q3 2018'!AH57)</f>
        <v/>
      </c>
      <c r="J53" s="57" t="str">
        <f>IF(OR('[9]Q3 2018'!AI57="error",'[9]Q3 2018'!AI57=0),"",'[9]Q3 2018'!AI57)</f>
        <v/>
      </c>
      <c r="K53" s="98">
        <f>IF(OR('[9]Q3 2018'!AJ57="error",'[9]Q3 2018'!AJ57=0),"",'[9]Q3 2018'!AJ57)</f>
        <v>0.53775758020661002</v>
      </c>
      <c r="L53" s="137" t="str">
        <f>IF(OR('[9]Q3 2018'!AK57="error",'[9]Q3 2018'!AK57=0),"",'[9]Q3 2018'!AK57)</f>
        <v/>
      </c>
      <c r="M53" s="59" t="str">
        <f>IF(OR('[9]Q3 2018'!AL57="error",'[9]Q3 2018'!AL57=0),"",'[9]Q3 2018'!AL57)</f>
        <v/>
      </c>
    </row>
    <row r="54" spans="2:13" ht="13.5" customHeight="1">
      <c r="B54" s="18" t="s">
        <v>1</v>
      </c>
      <c r="C54" s="89">
        <f>IF(OR('[9]Q3 2018'!C58="error",'[9]Q3 2018'!C58=0),"",'[9]Q3 2018'!C58)</f>
        <v>-179.7</v>
      </c>
      <c r="D54" s="124"/>
      <c r="E54" s="139">
        <f>IF(OR('[9]Q3 2018'!AD58="error",'[9]Q3 2018'!AD58=0),"",'[9]Q3 2018'!AD58)</f>
        <v>-170.61882110177467</v>
      </c>
      <c r="F54" s="90">
        <f>IF(OR('[9]Q3 2018'!AE58="error",'[9]Q3 2018'!AE58=0),"",'[9]Q3 2018'!AE58)</f>
        <v>-5.0535219244436935E-2</v>
      </c>
      <c r="G54" s="165" t="str">
        <f>IF(OR('[9]Q3 2018'!AF58="error",'[9]Q3 2018'!AF58=0),"",'[9]Q3 2018'!AF58)</f>
        <v/>
      </c>
      <c r="H54" s="139">
        <f>IF(OR('[9]Q3 2018'!AG58="error",'[9]Q3 2018'!AG58=0),"",'[9]Q3 2018'!AG58)</f>
        <v>-154.80558471001652</v>
      </c>
      <c r="I54" s="90">
        <f>IF(OR('[9]Q3 2018'!AH58="error",'[9]Q3 2018'!AH58=0),"",'[9]Q3 2018'!AH58)</f>
        <v>-0.13853319582628532</v>
      </c>
      <c r="J54" s="165" t="str">
        <f>IF(OR('[9]Q3 2018'!AI58="error",'[9]Q3 2018'!AI58=0),"",'[9]Q3 2018'!AI58)</f>
        <v/>
      </c>
      <c r="K54" s="139">
        <f>IF(OR('[9]Q3 2018'!AJ58="error",'[9]Q3 2018'!AJ58=0),"",'[9]Q3 2018'!AJ58)</f>
        <v>-190</v>
      </c>
      <c r="L54" s="137">
        <f>IF(OR('[9]Q3 2018'!AK58="error",'[9]Q3 2018'!AK58=0),"",'[9]Q3 2018'!AK58)</f>
        <v>5.7317751808569906E-2</v>
      </c>
      <c r="M54" s="166" t="str">
        <f>IF(OR('[9]Q3 2018'!AL58="error",'[9]Q3 2018'!AL58=0),"",'[9]Q3 2018'!AL58)</f>
        <v/>
      </c>
    </row>
    <row r="55" spans="2:13" ht="13.5" customHeight="1">
      <c r="B55" s="16" t="s">
        <v>17</v>
      </c>
      <c r="C55" s="6">
        <f>IF(OR('[9]Q3 2018'!C59="error",'[9]Q3 2018'!C59=0),"",'[9]Q3 2018'!C59)</f>
        <v>-2.8</v>
      </c>
      <c r="D55" s="124"/>
      <c r="E55" s="114">
        <f>IF(OR('[9]Q3 2018'!AD59="error",'[9]Q3 2018'!AD59=0),"",'[9]Q3 2018'!AD59)</f>
        <v>-3.5</v>
      </c>
      <c r="F55" s="90">
        <f>IF(OR('[9]Q3 2018'!AE59="error",'[9]Q3 2018'!AE59=0),"",'[9]Q3 2018'!AE59)</f>
        <v>0.25</v>
      </c>
      <c r="G55" s="57" t="str">
        <f>IF(OR('[9]Q3 2018'!AF59="error",'[9]Q3 2018'!AF59=0),"",'[9]Q3 2018'!AF59)</f>
        <v/>
      </c>
      <c r="H55" s="114">
        <f>IF(OR('[9]Q3 2018'!AG59="error",'[9]Q3 2018'!AG59=0),"",'[9]Q3 2018'!AG59)</f>
        <v>-1.7</v>
      </c>
      <c r="I55" s="90">
        <f>IF(OR('[9]Q3 2018'!AH59="error",'[9]Q3 2018'!AH59=0),"",'[9]Q3 2018'!AH59)</f>
        <v>-0.39285714285714279</v>
      </c>
      <c r="J55" s="57" t="str">
        <f>IF(OR('[9]Q3 2018'!AI59="error",'[9]Q3 2018'!AI59=0),"",'[9]Q3 2018'!AI59)</f>
        <v/>
      </c>
      <c r="K55" s="114">
        <f>IF(OR('[9]Q3 2018'!AJ59="error",'[9]Q3 2018'!AJ59=0),"",'[9]Q3 2018'!AJ59)</f>
        <v>-32.299999999999997</v>
      </c>
      <c r="L55" s="137">
        <f>IF(OR('[9]Q3 2018'!AK59="error",'[9]Q3 2018'!AK59=0),"",'[9]Q3 2018'!AK59)</f>
        <v>10.535714285714285</v>
      </c>
      <c r="M55" s="59" t="str">
        <f>IF(OR('[9]Q3 2018'!AL59="error",'[9]Q3 2018'!AL59=0),"",'[9]Q3 2018'!AL59)</f>
        <v/>
      </c>
    </row>
    <row r="56" spans="2:13" ht="13.5" customHeight="1">
      <c r="B56" s="16" t="s">
        <v>18</v>
      </c>
      <c r="C56" s="6">
        <f>IF(OR('[9]Q3 2018'!C60="error",'[9]Q3 2018'!C60=0),"",'[9]Q3 2018'!C60)</f>
        <v>-0.3</v>
      </c>
      <c r="D56" s="124"/>
      <c r="E56" s="114">
        <f>IF(OR('[9]Q3 2018'!AD60="error",'[9]Q3 2018'!AD60=0),"",'[9]Q3 2018'!AD60)</f>
        <v>-0.4</v>
      </c>
      <c r="F56" s="90">
        <f>IF(OR('[9]Q3 2018'!AE60="error",'[9]Q3 2018'!AE60=0),"",'[9]Q3 2018'!AE60)</f>
        <v>0.33333333333333348</v>
      </c>
      <c r="G56" s="57" t="str">
        <f>IF(OR('[9]Q3 2018'!AF60="error",'[9]Q3 2018'!AF60=0),"",'[9]Q3 2018'!AF60)</f>
        <v/>
      </c>
      <c r="H56" s="114">
        <v>0</v>
      </c>
      <c r="I56" s="90">
        <f>IF(OR('[9]Q3 2018'!AH60="error",'[9]Q3 2018'!AH60=0),"",'[9]Q3 2018'!AH60)</f>
        <v>-1</v>
      </c>
      <c r="J56" s="57" t="str">
        <f>IF(OR('[9]Q3 2018'!AI60="error",'[9]Q3 2018'!AI60=0),"",'[9]Q3 2018'!AI60)</f>
        <v/>
      </c>
      <c r="K56" s="114">
        <f>IF(OR('[9]Q3 2018'!AJ60="error",'[9]Q3 2018'!AJ60=0),"",'[9]Q3 2018'!AJ60)</f>
        <v>-1.75</v>
      </c>
      <c r="L56" s="137">
        <f>IF(OR('[9]Q3 2018'!AK60="error",'[9]Q3 2018'!AK60=0),"",'[9]Q3 2018'!AK60)</f>
        <v>4.8333333333333339</v>
      </c>
      <c r="M56" s="59" t="str">
        <f>IF(OR('[9]Q3 2018'!AL60="error",'[9]Q3 2018'!AL60=0),"",'[9]Q3 2018'!AL60)</f>
        <v/>
      </c>
    </row>
    <row r="57" spans="2:13" ht="13.5" customHeight="1">
      <c r="B57" s="16" t="s">
        <v>44</v>
      </c>
      <c r="C57" s="70">
        <f>IF(OR('[9]Q3 2018'!C61="error",'[9]Q3 2018'!C61=0),"",'[9]Q3 2018'!C61)</f>
        <v>-29.2</v>
      </c>
      <c r="D57" s="124"/>
      <c r="E57" s="141">
        <v>0</v>
      </c>
      <c r="F57" s="90">
        <f>IF(OR('[9]Q3 2018'!AE61="error",'[9]Q3 2018'!AE61=0),"",'[9]Q3 2018'!AE61)</f>
        <v>-1</v>
      </c>
      <c r="G57" s="43" t="str">
        <f>IF(OR('[9]Q3 2018'!AF61="error",'[9]Q3 2018'!AF61=0),"",'[9]Q3 2018'!AF61)</f>
        <v/>
      </c>
      <c r="H57" s="141" t="str">
        <f>IF(OR('[9]Q3 2018'!AG61="error",'[9]Q3 2018'!AG61=0),"",'[9]Q3 2018'!AG61)</f>
        <v/>
      </c>
      <c r="I57" s="90">
        <f>IF(OR('[9]Q3 2018'!AH61="error",'[9]Q3 2018'!AH61=0),"",'[9]Q3 2018'!AH61)</f>
        <v>-1</v>
      </c>
      <c r="J57" s="43" t="str">
        <f>IF(OR('[9]Q3 2018'!AI61="error",'[9]Q3 2018'!AI61=0),"",'[9]Q3 2018'!AI61)</f>
        <v/>
      </c>
      <c r="K57" s="141">
        <f>IF(OR('[9]Q3 2018'!AJ61="error",'[9]Q3 2018'!AJ61=0),"",'[9]Q3 2018'!AJ61)</f>
        <v>-5</v>
      </c>
      <c r="L57" s="137">
        <f>IF(OR('[9]Q3 2018'!AK61="error",'[9]Q3 2018'!AK61=0),"",'[9]Q3 2018'!AK61)</f>
        <v>-0.82876712328767121</v>
      </c>
      <c r="M57" s="142" t="str">
        <f>IF(OR('[9]Q3 2018'!AL61="error",'[9]Q3 2018'!AL61=0),"",'[9]Q3 2018'!AL61)</f>
        <v/>
      </c>
    </row>
    <row r="58" spans="2:13" s="65" customFormat="1" ht="13.5" customHeight="1">
      <c r="B58" s="113" t="s">
        <v>45</v>
      </c>
      <c r="C58" s="87">
        <f>IF(OR('[9]Q3 2018'!C62="error",'[9]Q3 2018'!C62=0),"",'[9]Q3 2018'!C62)</f>
        <v>106.8</v>
      </c>
      <c r="D58" s="231"/>
      <c r="E58" s="87">
        <f>IF(OR('[9]Q3 2018'!AD62="error",'[9]Q3 2018'!AD62=0),"",'[9]Q3 2018'!AD62)</f>
        <v>164.98114906230012</v>
      </c>
      <c r="F58" s="90">
        <f>IF(OR('[9]Q3 2018'!AE62="error",'[9]Q3 2018'!AE62=0),"",'[9]Q3 2018'!AE62)</f>
        <v>0.5447673133174169</v>
      </c>
      <c r="G58" s="58" t="str">
        <f>IF(OR('[9]Q3 2018'!AF62="error",'[9]Q3 2018'!AF62=0),"",'[9]Q3 2018'!AF62)</f>
        <v/>
      </c>
      <c r="H58" s="87">
        <f>IF(OR('[9]Q3 2018'!AG62="error",'[9]Q3 2018'!AG62=0),"",'[9]Q3 2018'!AG62)</f>
        <v>127.4762573032754</v>
      </c>
      <c r="I58" s="90">
        <f>IF(OR('[9]Q3 2018'!AH62="error",'[9]Q3 2018'!AH62=0),"",'[9]Q3 2018'!AH62)</f>
        <v>0.19359791482467603</v>
      </c>
      <c r="J58" s="58" t="str">
        <f>IF(OR('[9]Q3 2018'!AI62="error",'[9]Q3 2018'!AI62=0),"",'[9]Q3 2018'!AI62)</f>
        <v/>
      </c>
      <c r="K58" s="87">
        <f>IF(OR('[9]Q3 2018'!AJ62="error",'[9]Q3 2018'!AJ62=0),"",'[9]Q3 2018'!AJ62)</f>
        <v>193.7525091102811</v>
      </c>
      <c r="L58" s="137">
        <f>IF(OR('[9]Q3 2018'!AK62="error",'[9]Q3 2018'!AK62=0),"",'[9]Q3 2018'!AK62)</f>
        <v>0.8141620703209842</v>
      </c>
      <c r="M58" s="132" t="str">
        <f>IF(OR('[9]Q3 2018'!AL62="error",'[9]Q3 2018'!AL62=0),"",'[9]Q3 2018'!AL62)</f>
        <v/>
      </c>
    </row>
    <row r="59" spans="2:13" ht="13.5" customHeight="1">
      <c r="B59" s="16" t="s">
        <v>23</v>
      </c>
      <c r="C59" s="6">
        <f>IF(OR('[9]Q3 2018'!C63="error",'[9]Q3 2018'!C63=0),"",'[9]Q3 2018'!C63)</f>
        <v>11.3</v>
      </c>
      <c r="D59" s="124"/>
      <c r="E59" s="114">
        <f>IF(OR('[9]Q3 2018'!AD63="error",'[9]Q3 2018'!AD63=0),"",'[9]Q3 2018'!AD63)</f>
        <v>-55.196145340420244</v>
      </c>
      <c r="F59" s="90">
        <f>IF(OR('[9]Q3 2018'!AE63="error",'[9]Q3 2018'!AE63=0),"",'[9]Q3 2018'!AE63)</f>
        <v>-5.8846146318955963</v>
      </c>
      <c r="G59" s="56" t="str">
        <f>IF(OR('[9]Q3 2018'!AF63="error",'[9]Q3 2018'!AF63=0),"",'[9]Q3 2018'!AF63)</f>
        <v/>
      </c>
      <c r="H59" s="114">
        <f>IF(OR('[9]Q3 2018'!AG63="error",'[9]Q3 2018'!AG63=0),"",'[9]Q3 2018'!AG63)</f>
        <v>-40</v>
      </c>
      <c r="I59" s="90">
        <f>IF(OR('[9]Q3 2018'!AH63="error",'[9]Q3 2018'!AH63=0),"",'[9]Q3 2018'!AH63)</f>
        <v>-4.5398230088495577</v>
      </c>
      <c r="J59" s="56" t="str">
        <f>IF(OR('[9]Q3 2018'!AI63="error",'[9]Q3 2018'!AI63=0),"",'[9]Q3 2018'!AI63)</f>
        <v/>
      </c>
      <c r="K59" s="114">
        <f>IF(OR('[9]Q3 2018'!AJ63="error",'[9]Q3 2018'!AJ63=0),"",'[9]Q3 2018'!AJ63)</f>
        <v>-86.1</v>
      </c>
      <c r="L59" s="137">
        <f>IF(OR('[9]Q3 2018'!AK63="error",'[9]Q3 2018'!AK63=0),"",'[9]Q3 2018'!AK63)</f>
        <v>-8.6194690265486713</v>
      </c>
      <c r="M59" s="59" t="str">
        <f>IF(OR('[9]Q3 2018'!AL63="error",'[9]Q3 2018'!AL63=0),"",'[9]Q3 2018'!AL63)</f>
        <v/>
      </c>
    </row>
    <row r="60" spans="2:13" ht="13.5" customHeight="1">
      <c r="B60" s="16" t="s">
        <v>30</v>
      </c>
      <c r="C60" s="6">
        <f>IF(OR('[9]Q3 2018'!C64="error",'[9]Q3 2018'!C64=0),"",'[9]Q3 2018'!C64)</f>
        <v>-78.8</v>
      </c>
      <c r="D60" s="124"/>
      <c r="E60" s="114" t="str">
        <f>IF(OR('[9]Q3 2018'!AD64="error",'[9]Q3 2018'!AD64=0),"",'[9]Q3 2018'!AD64)</f>
        <v/>
      </c>
      <c r="F60" s="90">
        <f>IF(OR('[9]Q3 2018'!AE64="error",'[9]Q3 2018'!AE64=0),"",'[9]Q3 2018'!AE64)</f>
        <v>-1</v>
      </c>
      <c r="G60" s="56" t="str">
        <f>IF(OR('[9]Q3 2018'!AF64="error",'[9]Q3 2018'!AF64=0),"",'[9]Q3 2018'!AF64)</f>
        <v/>
      </c>
      <c r="H60" s="114" t="str">
        <f>IF(OR('[9]Q3 2018'!AG64="error",'[9]Q3 2018'!AG64=0),"",'[9]Q3 2018'!AG64)</f>
        <v/>
      </c>
      <c r="I60" s="90">
        <f>IF(OR('[9]Q3 2018'!AH64="error",'[9]Q3 2018'!AH64=0),"",'[9]Q3 2018'!AH64)</f>
        <v>-1</v>
      </c>
      <c r="J60" s="56" t="str">
        <f>IF(OR('[9]Q3 2018'!AI64="error",'[9]Q3 2018'!AI64=0),"",'[9]Q3 2018'!AI64)</f>
        <v/>
      </c>
      <c r="K60" s="114" t="str">
        <f>IF(OR('[9]Q3 2018'!AJ64="error",'[9]Q3 2018'!AJ64=0),"",'[9]Q3 2018'!AJ64)</f>
        <v/>
      </c>
      <c r="L60" s="137">
        <f>IF(OR('[9]Q3 2018'!AK64="error",'[9]Q3 2018'!AK64=0),"",'[9]Q3 2018'!AK64)</f>
        <v>-1</v>
      </c>
      <c r="M60" s="59" t="str">
        <f>IF(OR('[9]Q3 2018'!AL64="error",'[9]Q3 2018'!AL64=0),"",'[9]Q3 2018'!AL64)</f>
        <v/>
      </c>
    </row>
    <row r="61" spans="2:13" ht="13.5" customHeight="1">
      <c r="B61" s="16" t="s">
        <v>172</v>
      </c>
      <c r="C61" s="70">
        <f>IF(OR('[9]Q3 2018'!C65="error",'[9]Q3 2018'!C65=0),"",'[9]Q3 2018'!C65)</f>
        <v>-0.2</v>
      </c>
      <c r="D61" s="124"/>
      <c r="E61" s="114" t="str">
        <f>IF(OR('[9]Q3 2018'!AD65="error",'[9]Q3 2018'!AD65=0),"",'[9]Q3 2018'!AD65)</f>
        <v/>
      </c>
      <c r="F61" s="90">
        <f>IF(OR('[9]Q3 2018'!AE65="error",'[9]Q3 2018'!AE65=0),"",'[9]Q3 2018'!AE65)</f>
        <v>-1</v>
      </c>
      <c r="G61" s="56" t="str">
        <f>IF(OR('[9]Q3 2018'!AF65="error",'[9]Q3 2018'!AF65=0),"",'[9]Q3 2018'!AF65)</f>
        <v/>
      </c>
      <c r="H61" s="114" t="str">
        <f>IF(OR('[9]Q3 2018'!AG65="error",'[9]Q3 2018'!AG65=0),"",'[9]Q3 2018'!AG65)</f>
        <v/>
      </c>
      <c r="I61" s="90">
        <f>IF(OR('[9]Q3 2018'!AH65="error",'[9]Q3 2018'!AH65=0),"",'[9]Q3 2018'!AH65)</f>
        <v>-1</v>
      </c>
      <c r="J61" s="56" t="str">
        <f>IF(OR('[9]Q3 2018'!AI65="error",'[9]Q3 2018'!AI65=0),"",'[9]Q3 2018'!AI65)</f>
        <v/>
      </c>
      <c r="K61" s="114" t="str">
        <f>IF(OR('[9]Q3 2018'!AJ65="error",'[9]Q3 2018'!AJ65=0),"",'[9]Q3 2018'!AJ65)</f>
        <v/>
      </c>
      <c r="L61" s="137">
        <f>IF(OR('[9]Q3 2018'!AK65="error",'[9]Q3 2018'!AK65=0),"",'[9]Q3 2018'!AK65)</f>
        <v>-1</v>
      </c>
      <c r="M61" s="59" t="str">
        <f>IF(OR('[9]Q3 2018'!AL65="error",'[9]Q3 2018'!AL65=0),"",'[9]Q3 2018'!AL65)</f>
        <v/>
      </c>
    </row>
    <row r="62" spans="2:13" ht="13.5" customHeight="1">
      <c r="B62" s="16" t="s">
        <v>59</v>
      </c>
      <c r="C62" s="6">
        <f>IF(OR('[9]Q3 2018'!C66="error",'[9]Q3 2018'!C66=0),"",'[9]Q3 2018'!C66)</f>
        <v>1.1000000000000001</v>
      </c>
      <c r="D62" s="124"/>
      <c r="E62" s="114">
        <v>0</v>
      </c>
      <c r="F62" s="90">
        <f>IF(OR('[9]Q3 2018'!AE66="error",'[9]Q3 2018'!AE66=0),"",'[9]Q3 2018'!AE66)</f>
        <v>-1</v>
      </c>
      <c r="G62" s="56" t="str">
        <f>IF(OR('[9]Q3 2018'!AF66="error",'[9]Q3 2018'!AF66=0),"",'[9]Q3 2018'!AF66)</f>
        <v/>
      </c>
      <c r="H62" s="114">
        <f>IF(OR('[9]Q3 2018'!AG66="error",'[9]Q3 2018'!AG66=0),"",'[9]Q3 2018'!AG66)</f>
        <v>-1.5</v>
      </c>
      <c r="I62" s="90">
        <f>IF(OR('[9]Q3 2018'!AH66="error",'[9]Q3 2018'!AH66=0),"",'[9]Q3 2018'!AH66)</f>
        <v>-2.3636363636363633</v>
      </c>
      <c r="J62" s="56" t="str">
        <f>IF(OR('[9]Q3 2018'!AI66="error",'[9]Q3 2018'!AI66=0),"",'[9]Q3 2018'!AI66)</f>
        <v/>
      </c>
      <c r="K62" s="114">
        <f>IF(OR('[9]Q3 2018'!AJ66="error",'[9]Q3 2018'!AJ66=0),"",'[9]Q3 2018'!AJ66)</f>
        <v>1.1000000000000001</v>
      </c>
      <c r="L62" s="137" t="str">
        <f>IF(OR('[9]Q3 2018'!AK66="error",'[9]Q3 2018'!AK66=0),"",'[9]Q3 2018'!AK66)</f>
        <v/>
      </c>
      <c r="M62" s="59" t="str">
        <f>IF(OR('[9]Q3 2018'!AL66="error",'[9]Q3 2018'!AL66=0),"",'[9]Q3 2018'!AL66)</f>
        <v/>
      </c>
    </row>
    <row r="63" spans="2:13" ht="13.5" customHeight="1">
      <c r="B63" s="16" t="s">
        <v>113</v>
      </c>
      <c r="C63" s="70" t="str">
        <f>IF(OR('[9]Q3 2018'!C67="error",'[9]Q3 2018'!C67=0),"",'[9]Q3 2018'!C67)</f>
        <v/>
      </c>
      <c r="D63" s="124"/>
      <c r="E63" s="141" t="str">
        <f>IF(OR('[9]Q3 2018'!AD67="error",'[9]Q3 2018'!AD67=0),"",'[9]Q3 2018'!AD67)</f>
        <v/>
      </c>
      <c r="F63" s="90" t="str">
        <f>IF(OR('[9]Q3 2018'!AE67="error",'[9]Q3 2018'!AE67=0),"",'[9]Q3 2018'!AE67)</f>
        <v/>
      </c>
      <c r="G63" s="136" t="str">
        <f>IF(OR('[9]Q3 2018'!AF67="error",'[9]Q3 2018'!AF67=0),"",'[9]Q3 2018'!AF67)</f>
        <v/>
      </c>
      <c r="H63" s="141" t="str">
        <f>IF(OR('[9]Q3 2018'!AG67="error",'[9]Q3 2018'!AG67=0),"",'[9]Q3 2018'!AG67)</f>
        <v/>
      </c>
      <c r="I63" s="90" t="str">
        <f>IF(OR('[9]Q3 2018'!AH67="error",'[9]Q3 2018'!AH67=0),"",'[9]Q3 2018'!AH67)</f>
        <v/>
      </c>
      <c r="J63" s="136" t="str">
        <f>IF(OR('[9]Q3 2018'!AI67="error",'[9]Q3 2018'!AI67=0),"",'[9]Q3 2018'!AI67)</f>
        <v/>
      </c>
      <c r="K63" s="141" t="str">
        <f>IF(OR('[9]Q3 2018'!AJ67="error",'[9]Q3 2018'!AJ67=0),"",'[9]Q3 2018'!AJ67)</f>
        <v/>
      </c>
      <c r="L63" s="137" t="str">
        <f>IF(OR('[9]Q3 2018'!AK67="error",'[9]Q3 2018'!AK67=0),"",'[9]Q3 2018'!AK67)</f>
        <v/>
      </c>
      <c r="M63" s="142" t="str">
        <f>IF(OR('[9]Q3 2018'!AL67="error",'[9]Q3 2018'!AL67=0),"",'[9]Q3 2018'!AL67)</f>
        <v/>
      </c>
    </row>
    <row r="64" spans="2:13" s="117" customFormat="1" ht="13.5" customHeight="1">
      <c r="B64" s="113" t="s">
        <v>24</v>
      </c>
      <c r="C64" s="87">
        <f>IF(OR('[9]Q3 2018'!C68="error",'[9]Q3 2018'!C68=0),"",'[9]Q3 2018'!C68)</f>
        <v>40.199999999999996</v>
      </c>
      <c r="D64" s="125"/>
      <c r="E64" s="87">
        <f>IF(OR('[9]Q3 2018'!AD68="error",'[9]Q3 2018'!AD68=0),"",'[9]Q3 2018'!AD68)</f>
        <v>103.88967079372189</v>
      </c>
      <c r="F64" s="90">
        <f>IF(OR('[9]Q3 2018'!AE68="error",'[9]Q3 2018'!AE68=0),"",'[9]Q3 2018'!AE68)</f>
        <v>1.5843201689980573</v>
      </c>
      <c r="G64" s="131" t="str">
        <f>IF(OR('[9]Q3 2018'!AF68="error",'[9]Q3 2018'!AF68=0),"",'[9]Q3 2018'!AF68)</f>
        <v/>
      </c>
      <c r="H64" s="87">
        <f>IF(OR('[9]Q3 2018'!AG68="error",'[9]Q3 2018'!AG68=0),"",'[9]Q3 2018'!AG68)</f>
        <v>60.526132303275389</v>
      </c>
      <c r="I64" s="90">
        <f>IF(OR('[9]Q3 2018'!AH68="error",'[9]Q3 2018'!AH68=0),"",'[9]Q3 2018'!AH68)</f>
        <v>0.50562518167351733</v>
      </c>
      <c r="J64" s="131" t="str">
        <f>IF(OR('[9]Q3 2018'!AI68="error",'[9]Q3 2018'!AI68=0),"",'[9]Q3 2018'!AI68)</f>
        <v/>
      </c>
      <c r="K64" s="218">
        <f>IF(OR('[9]Q3 2018'!AJ68="error",'[9]Q3 2018'!AJ68=0),"",'[9]Q3 2018'!AJ68)</f>
        <v>138.12872611832444</v>
      </c>
      <c r="L64" s="137">
        <f>IF(OR('[9]Q3 2018'!AK68="error",'[9]Q3 2018'!AK68=0),"",'[9]Q3 2018'!AK68)</f>
        <v>2.4360379631423994</v>
      </c>
      <c r="M64" s="132" t="str">
        <f>IF(OR('[9]Q3 2018'!AL68="error",'[9]Q3 2018'!AL68=0),"",'[9]Q3 2018'!AL68)</f>
        <v/>
      </c>
    </row>
    <row r="65" spans="2:13" ht="13.5" customHeight="1">
      <c r="B65" s="16" t="s">
        <v>25</v>
      </c>
      <c r="C65" s="6">
        <f>IF(OR('[9]Q3 2018'!C69="error",'[9]Q3 2018'!C69=0),"",'[9]Q3 2018'!C69)</f>
        <v>-10.7</v>
      </c>
      <c r="D65" s="124"/>
      <c r="E65" s="141">
        <f>IF(OR('[9]Q3 2018'!AD69="error",'[9]Q3 2018'!AD69=0),"",'[9]Q3 2018'!AD69)</f>
        <v>-29.742493066408212</v>
      </c>
      <c r="F65" s="90">
        <f>IF(OR('[9]Q3 2018'!AE69="error",'[9]Q3 2018'!AE69=0),"",'[9]Q3 2018'!AE69)</f>
        <v>1.7796722491970294</v>
      </c>
      <c r="G65" s="136" t="str">
        <f>IF(OR('[9]Q3 2018'!AF69="error",'[9]Q3 2018'!AF69=0),"",'[9]Q3 2018'!AF69)</f>
        <v/>
      </c>
      <c r="H65" s="141">
        <f>IF(OR('[9]Q3 2018'!AG69="error",'[9]Q3 2018'!AG69=0),"",'[9]Q3 2018'!AG69)</f>
        <v>-68.691928555639834</v>
      </c>
      <c r="I65" s="90">
        <f>IF(OR('[9]Q3 2018'!AH69="error",'[9]Q3 2018'!AH69=0),"",'[9]Q3 2018'!AH69)</f>
        <v>5.4198064070691441</v>
      </c>
      <c r="J65" s="136" t="str">
        <f>IF(OR('[9]Q3 2018'!AI69="error",'[9]Q3 2018'!AI69=0),"",'[9]Q3 2018'!AI69)</f>
        <v/>
      </c>
      <c r="K65" s="219" t="str">
        <f>IF(OR('[9]Q3 2018'!AJ69="error",'[9]Q3 2018'!AJ69=0),"",'[9]Q3 2018'!AJ69)</f>
        <v/>
      </c>
      <c r="L65" s="137">
        <f>IF(OR('[9]Q3 2018'!AK69="error",'[9]Q3 2018'!AK69=0),"",'[9]Q3 2018'!AK69)</f>
        <v>-1</v>
      </c>
      <c r="M65" s="142" t="str">
        <f>IF(OR('[9]Q3 2018'!AL69="error",'[9]Q3 2018'!AL69=0),"",'[9]Q3 2018'!AL69)</f>
        <v/>
      </c>
    </row>
    <row r="66" spans="2:13" s="117" customFormat="1" ht="13.5" customHeight="1">
      <c r="B66" s="113" t="s">
        <v>26</v>
      </c>
      <c r="C66" s="128">
        <f>IF(OR('[9]Q3 2018'!C70="error",'[9]Q3 2018'!C70=0),"",'[9]Q3 2018'!C70)</f>
        <v>29.499999999999996</v>
      </c>
      <c r="D66" s="125"/>
      <c r="E66" s="87">
        <f>IF(OR('[9]Q3 2018'!AD70="error",'[9]Q3 2018'!AD70=0),"",'[9]Q3 2018'!AD70)</f>
        <v>75.177157986536187</v>
      </c>
      <c r="F66" s="90">
        <f>IF(OR('[9]Q3 2018'!AE70="error",'[9]Q3 2018'!AE70=0),"",'[9]Q3 2018'!AE70)</f>
        <v>1.5483782368317356</v>
      </c>
      <c r="G66" s="131" t="str">
        <f>IF(OR('[9]Q3 2018'!AF70="error",'[9]Q3 2018'!AF70=0),"",'[9]Q3 2018'!AF70)</f>
        <v/>
      </c>
      <c r="H66" s="87">
        <f>IF(OR('[9]Q3 2018'!AG70="error",'[9]Q3 2018'!AG70=0),"",'[9]Q3 2018'!AG70)</f>
        <v>40.552508643194514</v>
      </c>
      <c r="I66" s="90">
        <f>IF(OR('[9]Q3 2018'!AH70="error",'[9]Q3 2018'!AH70=0),"",'[9]Q3 2018'!AH70)</f>
        <v>0.3746613099387972</v>
      </c>
      <c r="J66" s="131" t="str">
        <f>IF(OR('[9]Q3 2018'!AI70="error",'[9]Q3 2018'!AI70=0),"",'[9]Q3 2018'!AI70)</f>
        <v/>
      </c>
      <c r="K66" s="87">
        <f>IF(OR('[9]Q3 2018'!AJ70="error",'[9]Q3 2018'!AJ70=0),"",'[9]Q3 2018'!AJ70)</f>
        <v>102.49572418662817</v>
      </c>
      <c r="L66" s="137">
        <f>IF(OR('[9]Q3 2018'!AK70="error",'[9]Q3 2018'!AK70=0),"",'[9]Q3 2018'!AK70)</f>
        <v>2.4744313283602772</v>
      </c>
      <c r="M66" s="132" t="str">
        <f>IF(OR('[9]Q3 2018'!AL70="error",'[9]Q3 2018'!AL70=0),"",'[9]Q3 2018'!AL70)</f>
        <v/>
      </c>
    </row>
    <row r="67" spans="2:13" s="65" customFormat="1" ht="13.5" customHeight="1">
      <c r="B67" s="75"/>
      <c r="C67" s="86" t="str">
        <f>IF(OR('[9]Q3 2018'!C71="error",'[9]Q3 2018'!C71=0),"",'[9]Q3 2018'!C71)</f>
        <v/>
      </c>
      <c r="D67" s="6"/>
      <c r="E67" s="86" t="str">
        <f>IF(OR('[9]Q3 2018'!AD71="error",'[9]Q3 2018'!AD71=0),"",'[9]Q3 2018'!AD71)</f>
        <v/>
      </c>
      <c r="F67" s="90" t="str">
        <f>IF(OR('[9]Q3 2018'!AE71="error",'[9]Q3 2018'!AE71=0),"",'[9]Q3 2018'!AE71)</f>
        <v/>
      </c>
      <c r="G67" s="109" t="str">
        <f>IF(OR('[9]Q3 2018'!AF71="error",'[9]Q3 2018'!AF71=0),"",'[9]Q3 2018'!AF71)</f>
        <v/>
      </c>
      <c r="H67" s="86" t="str">
        <f>IF(OR('[9]Q3 2018'!AG71="error",'[9]Q3 2018'!AG71=0),"",'[9]Q3 2018'!AG71)</f>
        <v/>
      </c>
      <c r="I67" s="90" t="str">
        <f>IF(OR('[9]Q3 2018'!AH71="error",'[9]Q3 2018'!AH71=0),"",'[9]Q3 2018'!AH71)</f>
        <v/>
      </c>
      <c r="J67" s="109" t="str">
        <f>IF(OR('[9]Q3 2018'!AI71="error",'[9]Q3 2018'!AI71=0),"",'[9]Q3 2018'!AI71)</f>
        <v/>
      </c>
      <c r="K67" s="86" t="str">
        <f>IF(OR('[9]Q3 2018'!AJ71="error",'[9]Q3 2018'!AJ71=0),"",'[9]Q3 2018'!AJ71)</f>
        <v/>
      </c>
      <c r="L67" s="137" t="str">
        <f>IF(OR('[9]Q3 2018'!AK71="error",'[9]Q3 2018'!AK71=0),"",'[9]Q3 2018'!AK71)</f>
        <v/>
      </c>
      <c r="M67" s="110" t="str">
        <f>IF(OR('[9]Q3 2018'!AL71="error",'[9]Q3 2018'!AL71=0),"",'[9]Q3 2018'!AL71)</f>
        <v/>
      </c>
    </row>
    <row r="68" spans="2:13" s="65" customFormat="1" ht="13.5" customHeight="1">
      <c r="B68" s="75" t="s">
        <v>171</v>
      </c>
      <c r="C68" s="86" t="str">
        <f>IF(OR('[9]Q3 2018'!C72="error",'[9]Q3 2018'!C72=0),"",'[9]Q3 2018'!C72)</f>
        <v/>
      </c>
      <c r="D68" s="86"/>
      <c r="E68" s="86" t="str">
        <f>IF(OR('[9]Q3 2018'!AD72="error",'[9]Q3 2018'!AD72=0),"",'[9]Q3 2018'!AD72)</f>
        <v/>
      </c>
      <c r="F68" s="90" t="str">
        <f>IF(OR('[9]Q3 2018'!AE72="error",'[9]Q3 2018'!AE72=0),"",'[9]Q3 2018'!AE72)</f>
        <v/>
      </c>
      <c r="G68" s="109" t="str">
        <f>IF(OR('[9]Q3 2018'!AF72="error",'[9]Q3 2018'!AF72=0),"",'[9]Q3 2018'!AF72)</f>
        <v/>
      </c>
      <c r="H68" s="86" t="str">
        <f>IF(OR('[9]Q3 2018'!AG72="error",'[9]Q3 2018'!AG72=0),"",'[9]Q3 2018'!AG72)</f>
        <v/>
      </c>
      <c r="I68" s="90" t="str">
        <f>IF(OR('[9]Q3 2018'!AH72="error",'[9]Q3 2018'!AH72=0),"",'[9]Q3 2018'!AH72)</f>
        <v/>
      </c>
      <c r="J68" s="109" t="str">
        <f>IF(OR('[9]Q3 2018'!AI72="error",'[9]Q3 2018'!AI72=0),"",'[9]Q3 2018'!AI72)</f>
        <v/>
      </c>
      <c r="K68" s="86" t="str">
        <f>IF(OR('[9]Q3 2018'!AJ72="error",'[9]Q3 2018'!AJ72=0),"",'[9]Q3 2018'!AJ72)</f>
        <v/>
      </c>
      <c r="L68" s="137" t="str">
        <f>IF(OR('[9]Q3 2018'!AK72="error",'[9]Q3 2018'!AK72=0),"",'[9]Q3 2018'!AK72)</f>
        <v/>
      </c>
      <c r="M68" s="110" t="str">
        <f>IF(OR('[9]Q3 2018'!AL72="error",'[9]Q3 2018'!AL72=0),"",'[9]Q3 2018'!AL72)</f>
        <v/>
      </c>
    </row>
    <row r="69" spans="2:13" ht="13.5" customHeight="1">
      <c r="B69" s="229" t="s">
        <v>20</v>
      </c>
      <c r="C69" s="230">
        <f>IF(OR('[9]Q3 2018'!C73="error",'[9]Q3 2018'!C73=0),"",'[9]Q3 2018'!C73)</f>
        <v>318.8</v>
      </c>
      <c r="D69" s="230"/>
      <c r="E69" s="86">
        <f>IF(OR('[9]Q3 2018'!AD73="error",'[9]Q3 2018'!AD73=0),"",'[9]Q3 2018'!AD73)</f>
        <v>343.85964999999999</v>
      </c>
      <c r="F69" s="90">
        <f>IF(OR('[9]Q3 2018'!AE73="error",'[9]Q3 2018'!AE73=0),"",'[9]Q3 2018'!AE73)</f>
        <v>7.8606179422835654E-2</v>
      </c>
      <c r="G69" s="164" t="str">
        <f>IF(OR('[9]Q3 2018'!AF73="error",'[9]Q3 2018'!AF73=0),"",'[9]Q3 2018'!AF73)</f>
        <v/>
      </c>
      <c r="H69" s="86">
        <f>IF(OR('[9]Q3 2018'!AG73="error",'[9]Q3 2018'!AG73=0),"",'[9]Q3 2018'!AG73)</f>
        <v>329.75282988785602</v>
      </c>
      <c r="I69" s="90">
        <f>IF(OR('[9]Q3 2018'!AH73="error",'[9]Q3 2018'!AH73=0),"",'[9]Q3 2018'!AH73)</f>
        <v>3.4356430012095318E-2</v>
      </c>
      <c r="J69" s="164" t="str">
        <f>IF(OR('[9]Q3 2018'!AI73="error",'[9]Q3 2018'!AI73=0),"",'[9]Q3 2018'!AI73)</f>
        <v/>
      </c>
      <c r="K69" s="86">
        <f>IF(OR('[9]Q3 2018'!AJ73="error",'[9]Q3 2018'!AJ73=0),"",'[9]Q3 2018'!AJ73)</f>
        <v>355.35250911028101</v>
      </c>
      <c r="L69" s="137">
        <f>IF(OR('[9]Q3 2018'!AK73="error",'[9]Q3 2018'!AK73=0),"",'[9]Q3 2018'!AK73)</f>
        <v>0.11465655304354128</v>
      </c>
      <c r="M69" s="110" t="str">
        <f>IF(OR('[9]Q3 2018'!AL73="error",'[9]Q3 2018'!AL73=0),"",'[9]Q3 2018'!AL73)</f>
        <v/>
      </c>
    </row>
    <row r="70" spans="2:13" ht="13.5" customHeight="1">
      <c r="B70" s="16" t="s">
        <v>162</v>
      </c>
      <c r="C70" s="6">
        <f>IF(OR('[9]Q3 2018'!C74="error",'[9]Q3 2018'!C74=0),"",'[9]Q3 2018'!C74)</f>
        <v>-55.5</v>
      </c>
      <c r="D70" s="124"/>
      <c r="E70" s="114">
        <f>IF(OR('[9]Q3 2018'!AD74="error",'[9]Q3 2018'!AD74=0),"",'[9]Q3 2018'!AD74)</f>
        <v>-59.342156250000009</v>
      </c>
      <c r="F70" s="90">
        <f>IF(OR('[9]Q3 2018'!AE74="error",'[9]Q3 2018'!AE74=0),"",'[9]Q3 2018'!AE74)</f>
        <v>6.9228040540540769E-2</v>
      </c>
      <c r="G70" s="56" t="str">
        <f>IF(OR('[9]Q3 2018'!AF74="error",'[9]Q3 2018'!AF74=0),"",'[9]Q3 2018'!AF74)</f>
        <v/>
      </c>
      <c r="H70" s="114">
        <f>IF(OR('[9]Q3 2018'!AG74="error",'[9]Q3 2018'!AG74=0),"",'[9]Q3 2018'!AG74)</f>
        <v>-44.156916272336197</v>
      </c>
      <c r="I70" s="90">
        <f>IF(OR('[9]Q3 2018'!AH74="error",'[9]Q3 2018'!AH74=0),"",'[9]Q3 2018'!AH74)</f>
        <v>-0.20437988698493337</v>
      </c>
      <c r="J70" s="56" t="str">
        <f>IF(OR('[9]Q3 2018'!AI74="error",'[9]Q3 2018'!AI74=0),"",'[9]Q3 2018'!AI74)</f>
        <v/>
      </c>
      <c r="K70" s="114">
        <f>IF(OR('[9]Q3 2018'!AJ74="error",'[9]Q3 2018'!AJ74=0),"",'[9]Q3 2018'!AJ74)</f>
        <v>-83.065903068393027</v>
      </c>
      <c r="L70" s="137">
        <f>IF(OR('[9]Q3 2018'!AK74="error",'[9]Q3 2018'!AK74=0),"",'[9]Q3 2018'!AK74)</f>
        <v>0.49668293816924369</v>
      </c>
      <c r="M70" s="59" t="str">
        <f>IF(OR('[9]Q3 2018'!AL74="error",'[9]Q3 2018'!AL74=0),"",'[9]Q3 2018'!AL74)</f>
        <v/>
      </c>
    </row>
    <row r="71" spans="2:13" ht="13.5" customHeight="1">
      <c r="B71" s="16" t="s">
        <v>163</v>
      </c>
      <c r="C71" s="70">
        <f>IF(OR('[9]Q3 2018'!C75="error",'[9]Q3 2018'!C75=0),"",'[9]Q3 2018'!C75)</f>
        <v>-0.1</v>
      </c>
      <c r="D71" s="124"/>
      <c r="E71" s="114">
        <f>IF(OR('[9]Q3 2018'!AD75="error",'[9]Q3 2018'!AD75=0),"",'[9]Q3 2018'!AD75)</f>
        <v>-1.75</v>
      </c>
      <c r="F71" s="90">
        <f>IF(OR('[9]Q3 2018'!AE75="error",'[9]Q3 2018'!AE75=0),"",'[9]Q3 2018'!AE75)</f>
        <v>16.5</v>
      </c>
      <c r="G71" s="56" t="str">
        <f>IF(OR('[9]Q3 2018'!AF75="error",'[9]Q3 2018'!AF75=0),"",'[9]Q3 2018'!AF75)</f>
        <v/>
      </c>
      <c r="H71" s="114">
        <v>0</v>
      </c>
      <c r="I71" s="90">
        <f>IF(OR('[9]Q3 2018'!AH75="error",'[9]Q3 2018'!AH75=0),"",'[9]Q3 2018'!AH75)</f>
        <v>-1</v>
      </c>
      <c r="J71" s="56" t="str">
        <f>IF(OR('[9]Q3 2018'!AI75="error",'[9]Q3 2018'!AI75=0),"",'[9]Q3 2018'!AI75)</f>
        <v/>
      </c>
      <c r="K71" s="114">
        <f>IF(OR('[9]Q3 2018'!AJ75="error",'[9]Q3 2018'!AJ75=0),"",'[9]Q3 2018'!AJ75)</f>
        <v>-34.742493066408215</v>
      </c>
      <c r="L71" s="137">
        <f>IF(OR('[9]Q3 2018'!AK75="error",'[9]Q3 2018'!AK75=0),"",'[9]Q3 2018'!AK75)</f>
        <v>346.42493066408213</v>
      </c>
      <c r="M71" s="59" t="str">
        <f>IF(OR('[9]Q3 2018'!AL75="error",'[9]Q3 2018'!AL75=0),"",'[9]Q3 2018'!AL75)</f>
        <v/>
      </c>
    </row>
    <row r="72" spans="2:13" ht="13.5" customHeight="1">
      <c r="B72" s="16" t="s">
        <v>164</v>
      </c>
      <c r="C72" s="6">
        <f>IF(OR('[9]Q3 2018'!C76="error",'[9]Q3 2018'!C76=0),"",'[9]Q3 2018'!C76)</f>
        <v>-46.4</v>
      </c>
      <c r="D72" s="124"/>
      <c r="E72" s="114">
        <f>IF(OR('[9]Q3 2018'!AD76="error",'[9]Q3 2018'!AD76=0),"",'[9]Q3 2018'!AD76)</f>
        <v>-16.533154072051545</v>
      </c>
      <c r="F72" s="90">
        <f>IF(OR('[9]Q3 2018'!AE76="error",'[9]Q3 2018'!AE76=0),"",'[9]Q3 2018'!AE76)</f>
        <v>-0.64368202430923394</v>
      </c>
      <c r="G72" s="56" t="str">
        <f>IF(OR('[9]Q3 2018'!AF76="error",'[9]Q3 2018'!AF76=0),"",'[9]Q3 2018'!AF76)</f>
        <v/>
      </c>
      <c r="H72" s="114">
        <f>IF(OR('[9]Q3 2018'!AG76="error",'[9]Q3 2018'!AG76=0),"",'[9]Q3 2018'!AG76)</f>
        <v>39.394989110204392</v>
      </c>
      <c r="I72" s="90">
        <f>IF(OR('[9]Q3 2018'!AH76="error",'[9]Q3 2018'!AH76=0),"",'[9]Q3 2018'!AH76)</f>
        <v>-1.8490299377199224</v>
      </c>
      <c r="J72" s="56" t="str">
        <f>IF(OR('[9]Q3 2018'!AI76="error",'[9]Q3 2018'!AI76=0),"",'[9]Q3 2018'!AI76)</f>
        <v/>
      </c>
      <c r="K72" s="114">
        <f>IF(OR('[9]Q3 2018'!AJ76="error",'[9]Q3 2018'!AJ76=0),"",'[9]Q3 2018'!AJ76)</f>
        <v>-195.99516665564136</v>
      </c>
      <c r="L72" s="137">
        <f>IF(OR('[9]Q3 2018'!AK76="error",'[9]Q3 2018'!AK76=0),"",'[9]Q3 2018'!AK76)</f>
        <v>3.2240337641302022</v>
      </c>
      <c r="M72" s="59" t="str">
        <f>IF(OR('[9]Q3 2018'!AL76="error",'[9]Q3 2018'!AL76=0),"",'[9]Q3 2018'!AL76)</f>
        <v/>
      </c>
    </row>
    <row r="73" spans="2:13" ht="13.5" customHeight="1">
      <c r="B73" s="16" t="s">
        <v>165</v>
      </c>
      <c r="C73" s="70">
        <f>IF(OR('[9]Q3 2018'!C77="error",'[9]Q3 2018'!C77=0),"",'[9]Q3 2018'!C77)</f>
        <v>-88.3</v>
      </c>
      <c r="D73" s="124"/>
      <c r="E73" s="141">
        <f>IF(OR('[9]Q3 2018'!AD77="error",'[9]Q3 2018'!AD77=0),"",'[9]Q3 2018'!AD77)</f>
        <v>-131.83246452570864</v>
      </c>
      <c r="F73" s="90">
        <f>IF(OR('[9]Q3 2018'!AE77="error",'[9]Q3 2018'!AE77=0),"",'[9]Q3 2018'!AE77)</f>
        <v>0.49300639326963358</v>
      </c>
      <c r="G73" s="136" t="str">
        <f>IF(OR('[9]Q3 2018'!AF77="error",'[9]Q3 2018'!AF77=0),"",'[9]Q3 2018'!AF77)</f>
        <v/>
      </c>
      <c r="H73" s="141">
        <f>IF(OR('[9]Q3 2018'!AG77="error",'[9]Q3 2018'!AG77=0),"",'[9]Q3 2018'!AG77)</f>
        <v>-71.276628464263382</v>
      </c>
      <c r="I73" s="90">
        <f>IF(OR('[9]Q3 2018'!AH77="error",'[9]Q3 2018'!AH77=0),"",'[9]Q3 2018'!AH77)</f>
        <v>-0.19279016461762877</v>
      </c>
      <c r="J73" s="136" t="str">
        <f>IF(OR('[9]Q3 2018'!AI77="error",'[9]Q3 2018'!AI77=0),"",'[9]Q3 2018'!AI77)</f>
        <v/>
      </c>
      <c r="K73" s="141">
        <f>IF(OR('[9]Q3 2018'!AJ77="error",'[9]Q3 2018'!AJ77=0),"",'[9]Q3 2018'!AJ77)</f>
        <v>-168.22373806830313</v>
      </c>
      <c r="L73" s="137">
        <f>IF(OR('[9]Q3 2018'!AK77="error",'[9]Q3 2018'!AK77=0),"",'[9]Q3 2018'!AK77)</f>
        <v>0.90513859647002426</v>
      </c>
      <c r="M73" s="142" t="str">
        <f>IF(OR('[9]Q3 2018'!AL77="error",'[9]Q3 2018'!AL77=0),"",'[9]Q3 2018'!AL77)</f>
        <v/>
      </c>
    </row>
    <row r="74" spans="2:13" ht="13.5" customHeight="1">
      <c r="B74" s="16" t="s">
        <v>166</v>
      </c>
      <c r="C74" s="70">
        <f>IF(OR('[9]Q3 2018'!C78="error",'[9]Q3 2018'!C78=0),"",'[9]Q3 2018'!C78)</f>
        <v>79.8</v>
      </c>
      <c r="D74" s="124"/>
      <c r="E74" s="141">
        <f>IF(OR('[9]Q3 2018'!AD78="error",'[9]Q3 2018'!AD78=0),"",'[9]Q3 2018'!AD78)</f>
        <v>2</v>
      </c>
      <c r="F74" s="90">
        <f>IF(OR('[9]Q3 2018'!AE78="error",'[9]Q3 2018'!AE78=0),"",'[9]Q3 2018'!AE78)</f>
        <v>-0.97493734335839599</v>
      </c>
      <c r="G74" s="136" t="str">
        <f>IF(OR('[9]Q3 2018'!AF78="error",'[9]Q3 2018'!AF78=0),"",'[9]Q3 2018'!AF78)</f>
        <v/>
      </c>
      <c r="H74" s="141">
        <f>IF(OR('[9]Q3 2018'!AG78="error",'[9]Q3 2018'!AG78=0),"",'[9]Q3 2018'!AG78)</f>
        <v>-20</v>
      </c>
      <c r="I74" s="90">
        <f>IF(OR('[9]Q3 2018'!AH78="error",'[9]Q3 2018'!AH78=0),"",'[9]Q3 2018'!AH78)</f>
        <v>-1.2506265664160401</v>
      </c>
      <c r="J74" s="136" t="str">
        <f>IF(OR('[9]Q3 2018'!AI78="error",'[9]Q3 2018'!AI78=0),"",'[9]Q3 2018'!AI78)</f>
        <v/>
      </c>
      <c r="K74" s="141">
        <f>IF(OR('[9]Q3 2018'!AJ78="error",'[9]Q3 2018'!AJ78=0),"",'[9]Q3 2018'!AJ78)</f>
        <v>40</v>
      </c>
      <c r="L74" s="137">
        <f>IF(OR('[9]Q3 2018'!AK78="error",'[9]Q3 2018'!AK78=0),"",'[9]Q3 2018'!AK78)</f>
        <v>-0.49874686716791983</v>
      </c>
      <c r="M74" s="142" t="str">
        <f>IF(OR('[9]Q3 2018'!AL78="error",'[9]Q3 2018'!AL78=0),"",'[9]Q3 2018'!AL78)</f>
        <v/>
      </c>
    </row>
    <row r="75" spans="2:13" s="117" customFormat="1" ht="13.5" customHeight="1">
      <c r="B75" s="113" t="s">
        <v>167</v>
      </c>
      <c r="C75" s="128">
        <f>IF(OR('[9]Q3 2018'!C79="error",'[9]Q3 2018'!C79=0),"",'[9]Q3 2018'!C79)</f>
        <v>208.3</v>
      </c>
      <c r="D75" s="125"/>
      <c r="E75" s="87">
        <f>IF(OR('[9]Q3 2018'!AD79="error",'[9]Q3 2018'!AD79=0),"",'[9]Q3 2018'!AD79)</f>
        <v>115.65250911028102</v>
      </c>
      <c r="F75" s="90">
        <f>IF(OR('[9]Q3 2018'!AE79="error",'[9]Q3 2018'!AE79=0),"",'[9]Q3 2018'!AE79)</f>
        <v>-0.44477912092999994</v>
      </c>
      <c r="G75" s="131" t="str">
        <f>IF(OR('[9]Q3 2018'!AF79="error",'[9]Q3 2018'!AF79=0),"",'[9]Q3 2018'!AF79)</f>
        <v/>
      </c>
      <c r="H75" s="87">
        <f>IF(OR('[9]Q3 2018'!AG79="error",'[9]Q3 2018'!AG79=0),"",'[9]Q3 2018'!AG79)</f>
        <v>-90.56051804897956</v>
      </c>
      <c r="I75" s="90">
        <f>IF(OR('[9]Q3 2018'!AH79="error",'[9]Q3 2018'!AH79=0),"",'[9]Q3 2018'!AH79)</f>
        <v>-1.4347600482428207</v>
      </c>
      <c r="J75" s="131" t="str">
        <f>IF(OR('[9]Q3 2018'!AI79="error",'[9]Q3 2018'!AI79=0),"",'[9]Q3 2018'!AI79)</f>
        <v/>
      </c>
      <c r="K75" s="87">
        <f>IF(OR('[9]Q3 2018'!AJ79="error",'[9]Q3 2018'!AJ79=0),"",'[9]Q3 2018'!AJ79)</f>
        <v>269.39275176182309</v>
      </c>
      <c r="L75" s="137">
        <f>IF(OR('[9]Q3 2018'!AK79="error",'[9]Q3 2018'!AK79=0),"",'[9]Q3 2018'!AK79)</f>
        <v>0.2932921351983826</v>
      </c>
      <c r="M75" s="132" t="str">
        <f>IF(OR('[9]Q3 2018'!AL79="error",'[9]Q3 2018'!AL79=0),"",'[9]Q3 2018'!AL79)</f>
        <v/>
      </c>
    </row>
    <row r="76" spans="2:13" s="65" customFormat="1" ht="13.5" customHeight="1">
      <c r="B76" s="75"/>
      <c r="C76" s="86" t="str">
        <f>IF(OR('[9]Q3 2018'!C80="error",'[9]Q3 2018'!C80=0),"",'[9]Q3 2018'!C80)</f>
        <v/>
      </c>
      <c r="D76" s="6"/>
      <c r="E76" s="86" t="str">
        <f>IF(OR('[9]Q3 2018'!AD80="error",'[9]Q3 2018'!AD80=0),"",'[9]Q3 2018'!AD80)</f>
        <v/>
      </c>
      <c r="F76" s="90" t="str">
        <f>IF(OR('[9]Q3 2018'!AE80="error",'[9]Q3 2018'!AE80=0),"",'[9]Q3 2018'!AE80)</f>
        <v/>
      </c>
      <c r="G76" s="109" t="str">
        <f>IF(OR('[9]Q3 2018'!AF80="error",'[9]Q3 2018'!AF80=0),"",'[9]Q3 2018'!AF80)</f>
        <v/>
      </c>
      <c r="H76" s="86" t="str">
        <f>IF(OR('[9]Q3 2018'!AG80="error",'[9]Q3 2018'!AG80=0),"",'[9]Q3 2018'!AG80)</f>
        <v/>
      </c>
      <c r="I76" s="90" t="str">
        <f>IF(OR('[9]Q3 2018'!AH80="error",'[9]Q3 2018'!AH80=0),"",'[9]Q3 2018'!AH80)</f>
        <v/>
      </c>
      <c r="J76" s="109" t="str">
        <f>IF(OR('[9]Q3 2018'!AI80="error",'[9]Q3 2018'!AI80=0),"",'[9]Q3 2018'!AI80)</f>
        <v/>
      </c>
      <c r="K76" s="86" t="str">
        <f>IF(OR('[9]Q3 2018'!AJ80="error",'[9]Q3 2018'!AJ80=0),"",'[9]Q3 2018'!AJ80)</f>
        <v/>
      </c>
      <c r="L76" s="137" t="str">
        <f>IF(OR('[9]Q3 2018'!AK80="error",'[9]Q3 2018'!AK80=0),"",'[9]Q3 2018'!AK80)</f>
        <v/>
      </c>
      <c r="M76" s="110" t="str">
        <f>IF(OR('[9]Q3 2018'!AL80="error",'[9]Q3 2018'!AL80=0),"",'[9]Q3 2018'!AL80)</f>
        <v/>
      </c>
    </row>
    <row r="77" spans="2:13" s="117" customFormat="1" ht="13.5" customHeight="1">
      <c r="B77" s="113" t="s">
        <v>168</v>
      </c>
      <c r="C77" s="128">
        <f>IF(OR('[9]Q3 2018'!C81="error",'[9]Q3 2018'!C81=0),"",'[9]Q3 2018'!C81)</f>
        <v>255</v>
      </c>
      <c r="D77" s="125"/>
      <c r="E77" s="87">
        <f>IF(OR('[9]Q3 2018'!AD81="error",'[9]Q3 2018'!AD81=0),"",'[9]Q3 2018'!AD81)</f>
        <v>169.421018</v>
      </c>
      <c r="F77" s="90">
        <f>IF(OR('[9]Q3 2018'!AE81="error",'[9]Q3 2018'!AE81=0),"",'[9]Q3 2018'!AE81)</f>
        <v>-0.33560385098039214</v>
      </c>
      <c r="G77" s="131" t="str">
        <f>IF(OR('[9]Q3 2018'!AF81="error",'[9]Q3 2018'!AF81=0),"",'[9]Q3 2018'!AF81)</f>
        <v/>
      </c>
      <c r="H77" s="87">
        <f>IF(OR('[9]Q3 2018'!AG81="error",'[9]Q3 2018'!AG81=0),"",'[9]Q3 2018'!AG81)</f>
        <v>126</v>
      </c>
      <c r="I77" s="90">
        <f>IF(OR('[9]Q3 2018'!AH81="error",'[9]Q3 2018'!AH81=0),"",'[9]Q3 2018'!AH81)</f>
        <v>-0.50588235294117645</v>
      </c>
      <c r="J77" s="131" t="str">
        <f>IF(OR('[9]Q3 2018'!AI81="error",'[9]Q3 2018'!AI81=0),"",'[9]Q3 2018'!AI81)</f>
        <v/>
      </c>
      <c r="K77" s="87">
        <f>IF(OR('[9]Q3 2018'!AJ81="error",'[9]Q3 2018'!AJ81=0),"",'[9]Q3 2018'!AJ81)</f>
        <v>212.4</v>
      </c>
      <c r="L77" s="137">
        <f>IF(OR('[9]Q3 2018'!AK81="error",'[9]Q3 2018'!AK81=0),"",'[9]Q3 2018'!AK81)</f>
        <v>-0.1670588235294117</v>
      </c>
      <c r="M77" s="132" t="str">
        <f>IF(OR('[9]Q3 2018'!AL81="error",'[9]Q3 2018'!AL81=0),"",'[9]Q3 2018'!AL81)</f>
        <v/>
      </c>
    </row>
    <row r="78" spans="2:13" s="235" customFormat="1" ht="13.5" customHeight="1">
      <c r="B78" s="236" t="s">
        <v>29</v>
      </c>
      <c r="C78" s="237">
        <f>IF(OR('[9]Q3 2018'!C82="error",'[9]Q3 2018'!C82=0),"",'[9]Q3 2018'!C82)</f>
        <v>0.39553280595625867</v>
      </c>
      <c r="D78" s="238"/>
      <c r="E78" s="239">
        <f>IF(OR('[9]Q3 2018'!AD82="error",'[9]Q3 2018'!AD82=0),"",'[9]Q3 2018'!AD82)</f>
        <v>0.26</v>
      </c>
      <c r="F78" s="224" t="str">
        <f>IF(OR('[9]Q3 2018'!AE82="error",'[9]Q3 2018'!AE82=0),"",'[9]Q3 2018'!AE82)</f>
        <v/>
      </c>
      <c r="G78" s="103" t="str">
        <f>IF(OR('[9]Q3 2018'!AF82="error",'[9]Q3 2018'!AF82=0),"",'[9]Q3 2018'!AF82)</f>
        <v/>
      </c>
      <c r="H78" s="239">
        <f>IF(OR('[9]Q3 2018'!AG82="error",'[9]Q3 2018'!AG82=0),"",'[9]Q3 2018'!AG82)</f>
        <v>0.1986022282574996</v>
      </c>
      <c r="I78" s="224" t="str">
        <f>IF(OR('[9]Q3 2018'!AH82="error",'[9]Q3 2018'!AH82=0),"",'[9]Q3 2018'!AH82)</f>
        <v/>
      </c>
      <c r="J78" s="103" t="str">
        <f>IF(OR('[9]Q3 2018'!AI82="error",'[9]Q3 2018'!AI82=0),"",'[9]Q3 2018'!AI82)</f>
        <v/>
      </c>
      <c r="K78" s="239">
        <f>IF(OR('[9]Q3 2018'!AJ82="error",'[9]Q3 2018'!AJ82=0),"",'[9]Q3 2018'!AJ82)</f>
        <v>0.32331077540472641</v>
      </c>
      <c r="L78" s="225" t="str">
        <f>IF(OR('[9]Q3 2018'!AK82="error",'[9]Q3 2018'!AK82=0),"",'[9]Q3 2018'!AK82)</f>
        <v/>
      </c>
      <c r="M78" s="226" t="str">
        <f>IF(OR('[9]Q3 2018'!AL82="error",'[9]Q3 2018'!AL82=0),"",'[9]Q3 2018'!AL82)</f>
        <v/>
      </c>
    </row>
    <row r="79" spans="2:13">
      <c r="B79" s="23"/>
      <c r="C79" s="92" t="str">
        <f>IF(OR('[9]Q3 2018'!C83="error",'[9]Q3 2018'!C83=0),"",'[9]Q3 2018'!C83)</f>
        <v/>
      </c>
      <c r="D79" s="93"/>
      <c r="E79" s="99" t="str">
        <f>IF(OR('[9]Q3 2018'!AD83="error",'[9]Q3 2018'!AD83=0),"",'[9]Q3 2018'!AD83)</f>
        <v/>
      </c>
      <c r="F79" s="56" t="str">
        <f>IF(OR('[9]Q3 2018'!AE83="error",'[9]Q3 2018'!AE83=0),"",'[9]Q3 2018'!AE83)</f>
        <v/>
      </c>
      <c r="G79" s="144" t="str">
        <f>IF(OR('[9]Q3 2018'!AF83="error",'[9]Q3 2018'!AF83=0),"",'[9]Q3 2018'!AF83)</f>
        <v/>
      </c>
      <c r="H79" s="99" t="str">
        <f>IF(OR('[9]Q3 2018'!AG83="error",'[9]Q3 2018'!AG83=0),"",'[9]Q3 2018'!AG83)</f>
        <v/>
      </c>
      <c r="I79" s="56" t="str">
        <f>IF(OR('[9]Q3 2018'!AH83="error",'[9]Q3 2018'!AH83=0),"",'[9]Q3 2018'!AH83)</f>
        <v/>
      </c>
      <c r="J79" s="144" t="str">
        <f>IF(OR('[9]Q3 2018'!AI83="error",'[9]Q3 2018'!AI83=0),"",'[9]Q3 2018'!AI83)</f>
        <v/>
      </c>
      <c r="K79" s="99" t="str">
        <f>IF(OR('[9]Q3 2018'!AJ83="error",'[9]Q3 2018'!AJ83=0),"",'[9]Q3 2018'!AJ83)</f>
        <v/>
      </c>
      <c r="L79" s="100" t="str">
        <f>IF(OR('[9]Q3 2018'!AK83="error",'[9]Q3 2018'!AK83=0),"",'[9]Q3 2018'!AK83)</f>
        <v/>
      </c>
      <c r="M79" s="156" t="str">
        <f>IF(OR('[9]Q3 2018'!AL83="error",'[9]Q3 2018'!AL83=0),"",'[9]Q3 2018'!AL83)</f>
        <v/>
      </c>
    </row>
    <row r="80" spans="2:13" s="65" customFormat="1" ht="13.5" customHeight="1">
      <c r="B80" s="12" t="s">
        <v>169</v>
      </c>
      <c r="C80" s="95" t="str">
        <f>IF(OR('[9]Q3 2018'!C84="error",'[9]Q3 2018'!C84=0),"",'[9]Q3 2018'!C84)</f>
        <v/>
      </c>
      <c r="D80" s="96"/>
      <c r="E80" s="96" t="str">
        <f>IF(OR('[9]Q3 2018'!AD84="error",'[9]Q3 2018'!AD84=0),"",'[9]Q3 2018'!AD84)</f>
        <v/>
      </c>
      <c r="F80" s="96" t="str">
        <f>IF(OR('[9]Q3 2018'!AE84="error",'[9]Q3 2018'!AE84=0),"",'[9]Q3 2018'!AE84)</f>
        <v/>
      </c>
      <c r="G80" s="151" t="str">
        <f>IF(OR('[9]Q3 2018'!AF84="error",'[9]Q3 2018'!AF84=0),"",'[9]Q3 2018'!AF84)</f>
        <v/>
      </c>
      <c r="H80" s="96" t="str">
        <f>IF(OR('[9]Q3 2018'!AG84="error",'[9]Q3 2018'!AG84=0),"",'[9]Q3 2018'!AG84)</f>
        <v/>
      </c>
      <c r="I80" s="96" t="str">
        <f>IF(OR('[9]Q3 2018'!AH84="error",'[9]Q3 2018'!AH84=0),"",'[9]Q3 2018'!AH84)</f>
        <v/>
      </c>
      <c r="J80" s="151" t="str">
        <f>IF(OR('[9]Q3 2018'!AI84="error",'[9]Q3 2018'!AI84=0),"",'[9]Q3 2018'!AI84)</f>
        <v/>
      </c>
      <c r="K80" s="96" t="str">
        <f>IF(OR('[9]Q3 2018'!AJ84="error",'[9]Q3 2018'!AJ84=0),"",'[9]Q3 2018'!AJ84)</f>
        <v/>
      </c>
      <c r="L80" s="96" t="str">
        <f>IF(OR('[9]Q3 2018'!AK84="error",'[9]Q3 2018'!AK84=0),"",'[9]Q3 2018'!AK84)</f>
        <v/>
      </c>
      <c r="M80" s="151" t="str">
        <f>IF(OR('[9]Q3 2018'!AL84="error",'[9]Q3 2018'!AL84=0),"",'[9]Q3 2018'!AL84)</f>
        <v/>
      </c>
    </row>
    <row r="81" spans="2:13" ht="13.5" customHeight="1">
      <c r="B81" s="16" t="s">
        <v>170</v>
      </c>
      <c r="C81" s="6">
        <f>IF(OR('[9]Q3 2018'!C85="error",'[9]Q3 2018'!C85=0),"",'[9]Q3 2018'!C85)</f>
        <v>3.1</v>
      </c>
      <c r="D81" s="124"/>
      <c r="E81" s="114">
        <f>IF(OR('[9]Q3 2018'!AD85="error",'[9]Q3 2018'!AD85=0),"",'[9]Q3 2018'!AD85)</f>
        <v>3.385470580834085</v>
      </c>
      <c r="F81" s="90" t="str">
        <f>IF(OR('[9]Q3 2018'!AE85="error",'[9]Q3 2018'!AE85=0),"",'[9]Q3 2018'!AE85)</f>
        <v/>
      </c>
      <c r="G81" s="56" t="str">
        <f>IF(OR('[9]Q3 2018'!AF85="error",'[9]Q3 2018'!AF85=0),"",'[9]Q3 2018'!AF85)</f>
        <v/>
      </c>
      <c r="H81" s="114">
        <f>IF(OR('[9]Q3 2018'!AG85="error",'[9]Q3 2018'!AG85=0),"",'[9]Q3 2018'!AG85)</f>
        <v>2.9688253695116495</v>
      </c>
      <c r="I81" s="158" t="str">
        <f>IF(OR('[9]Q3 2018'!AH85="error",'[9]Q3 2018'!AH85=0),"",'[9]Q3 2018'!AH85)</f>
        <v/>
      </c>
      <c r="J81" s="56" t="str">
        <f>IF(OR('[9]Q3 2018'!AI85="error",'[9]Q3 2018'!AI85=0),"",'[9]Q3 2018'!AI85)</f>
        <v/>
      </c>
      <c r="K81" s="114">
        <f>IF(OR('[9]Q3 2018'!AJ85="error",'[9]Q3 2018'!AJ85=0),"",'[9]Q3 2018'!AJ85)</f>
        <v>3.43517988737436</v>
      </c>
      <c r="L81" s="160" t="str">
        <f>IF(OR('[9]Q3 2018'!AK85="error",'[9]Q3 2018'!AK85=0),"",'[9]Q3 2018'!AK85)</f>
        <v/>
      </c>
      <c r="M81" s="59" t="str">
        <f>IF(OR('[9]Q3 2018'!AL85="error",'[9]Q3 2018'!AL85=0),"",'[9]Q3 2018'!AL85)</f>
        <v/>
      </c>
    </row>
    <row r="82" spans="2:13" s="65" customFormat="1" ht="13.5" customHeight="1">
      <c r="B82" s="228" t="s">
        <v>118</v>
      </c>
      <c r="C82" s="232">
        <f>IF(OR('[9]Q3 2018'!C86="error",'[9]Q3 2018'!C86=0),"",'[9]Q3 2018'!C86)</f>
        <v>3.9</v>
      </c>
      <c r="D82" s="233"/>
      <c r="E82" s="126">
        <f>IF(OR('[9]Q3 2018'!AD86="error",'[9]Q3 2018'!AD86=0),"",'[9]Q3 2018'!AD86)</f>
        <v>3.5972967196570425</v>
      </c>
      <c r="F82" s="105" t="str">
        <f>IF(OR('[9]Q3 2018'!AE86="error",'[9]Q3 2018'!AE86=0),"",'[9]Q3 2018'!AE86)</f>
        <v/>
      </c>
      <c r="G82" s="106" t="str">
        <f>IF(OR('[9]Q3 2018'!AF86="error",'[9]Q3 2018'!AF86=0),"",'[9]Q3 2018'!AF86)</f>
        <v/>
      </c>
      <c r="H82" s="126">
        <f>IF(OR('[9]Q3 2018'!AG86="error",'[9]Q3 2018'!AG86=0),"",'[9]Q3 2018'!AG86)</f>
        <v>2.9688253695116495</v>
      </c>
      <c r="I82" s="161" t="str">
        <f>IF(OR('[9]Q3 2018'!AH86="error",'[9]Q3 2018'!AH86=0),"",'[9]Q3 2018'!AH86)</f>
        <v/>
      </c>
      <c r="J82" s="106" t="str">
        <f>IF(OR('[9]Q3 2018'!AI86="error",'[9]Q3 2018'!AI86=0),"",'[9]Q3 2018'!AI86)</f>
        <v/>
      </c>
      <c r="K82" s="126">
        <f>IF(OR('[9]Q3 2018'!AJ86="error",'[9]Q3 2018'!AJ86=0),"",'[9]Q3 2018'!AJ86)</f>
        <v>4.1645783316398992</v>
      </c>
      <c r="L82" s="234" t="str">
        <f>IF(OR('[9]Q3 2018'!AK86="error",'[9]Q3 2018'!AK86=0),"",'[9]Q3 2018'!AK86)</f>
        <v/>
      </c>
      <c r="M82" s="107" t="str">
        <f>IF(OR('[9]Q3 2018'!AL86="error",'[9]Q3 2018'!AL86=0),"",'[9]Q3 2018'!AL86)</f>
        <v/>
      </c>
    </row>
    <row r="83" spans="2:13">
      <c r="B83" s="221"/>
      <c r="C83" s="21"/>
      <c r="D83" s="22"/>
      <c r="E83" s="22"/>
      <c r="F83" s="35"/>
      <c r="G83" s="35"/>
      <c r="H83" s="21"/>
      <c r="I83" s="38"/>
      <c r="J83" s="38"/>
      <c r="K83" s="21"/>
      <c r="L83" s="21"/>
      <c r="M83" s="38"/>
    </row>
    <row r="84" spans="2:13">
      <c r="B84" s="46" t="s">
        <v>36</v>
      </c>
      <c r="C84" s="46"/>
      <c r="H84" s="26"/>
      <c r="I84" s="36"/>
      <c r="J84" s="36"/>
      <c r="K84" s="26"/>
      <c r="L84" s="26"/>
      <c r="M84" s="36"/>
    </row>
    <row r="85" spans="2:13">
      <c r="B85" s="1" t="s">
        <v>35</v>
      </c>
      <c r="D85" s="27"/>
      <c r="H85" s="26"/>
      <c r="I85" s="36"/>
      <c r="J85" s="36"/>
      <c r="K85" s="26"/>
      <c r="L85" s="26"/>
      <c r="M85" s="36"/>
    </row>
    <row r="86" spans="2:13" ht="51.75" customHeight="1">
      <c r="B86" s="341" t="s">
        <v>34</v>
      </c>
      <c r="C86" s="341"/>
      <c r="D86" s="341"/>
      <c r="E86" s="341"/>
      <c r="F86" s="341"/>
      <c r="G86" s="341"/>
      <c r="H86" s="341"/>
      <c r="I86" s="341"/>
      <c r="J86" s="341"/>
      <c r="K86" s="341"/>
      <c r="L86" s="341"/>
      <c r="M86" s="341"/>
    </row>
    <row r="88" spans="2:13">
      <c r="B88" s="1" t="s">
        <v>46</v>
      </c>
      <c r="H88" s="25"/>
    </row>
  </sheetData>
  <customSheetViews>
    <customSheetView guid="{7C9E29D9-3A08-4D32-96E6-FCF857FB58DC}" scale="95" showPageBreaks="1" showGridLines="0" fitToPage="1" printArea="1" showRuler="0">
      <pageMargins left="0.5" right="0.5" top="0.5" bottom="0.5" header="0.5" footer="0.5"/>
      <pageSetup paperSize="9" orientation="landscape" r:id="rId1"/>
      <headerFooter alignWithMargins="0"/>
    </customSheetView>
  </customSheetViews>
  <mergeCells count="14">
    <mergeCell ref="M8:M9"/>
    <mergeCell ref="L8:L9"/>
    <mergeCell ref="D6:M6"/>
    <mergeCell ref="B2:M2"/>
    <mergeCell ref="B86:M86"/>
    <mergeCell ref="H8:H9"/>
    <mergeCell ref="K8:K9"/>
    <mergeCell ref="F8:F9"/>
    <mergeCell ref="D8:D9"/>
    <mergeCell ref="E8:E9"/>
    <mergeCell ref="I8:I9"/>
    <mergeCell ref="C8:C9"/>
    <mergeCell ref="G8:G9"/>
    <mergeCell ref="J8:J9"/>
  </mergeCells>
  <phoneticPr fontId="3" type="noConversion"/>
  <conditionalFormatting sqref="F14:G14 I14:J14 J19:J21 G19:G21 G24:G28 J24:J28 I34:J35 F34:G35 I37:J40 F37:G40 F83:G83 G31:G33 G15:G16 F15:F33 J31:J33 J15:J16 I15:I33 F41:F77 G41:G66 I41:I77 J41:J66">
    <cfRule type="cellIs" dxfId="127" priority="57" stopIfTrue="1" operator="equal">
      <formula>-1</formula>
    </cfRule>
    <cfRule type="cellIs" dxfId="126" priority="58" stopIfTrue="1" operator="equal">
      <formula>#DIV/0!</formula>
    </cfRule>
  </conditionalFormatting>
  <conditionalFormatting sqref="I82:J82 F82:G82">
    <cfRule type="cellIs" dxfId="125" priority="3" stopIfTrue="1" operator="equal">
      <formula>-1</formula>
    </cfRule>
    <cfRule type="cellIs" dxfId="124" priority="4" stopIfTrue="1" operator="equal">
      <formula>#DIV/0!</formula>
    </cfRule>
  </conditionalFormatting>
  <conditionalFormatting sqref="J68 G68">
    <cfRule type="cellIs" dxfId="123" priority="29" stopIfTrue="1" operator="equal">
      <formula>-1</formula>
    </cfRule>
    <cfRule type="cellIs" dxfId="122" priority="30" stopIfTrue="1" operator="equal">
      <formula>#DIV/0!</formula>
    </cfRule>
  </conditionalFormatting>
  <conditionalFormatting sqref="J67 G67">
    <cfRule type="cellIs" dxfId="121" priority="21" stopIfTrue="1" operator="equal">
      <formula>-1</formula>
    </cfRule>
    <cfRule type="cellIs" dxfId="120" priority="22" stopIfTrue="1" operator="equal">
      <formula>#DIV/0!</formula>
    </cfRule>
  </conditionalFormatting>
  <conditionalFormatting sqref="I79:J79 F79:G79">
    <cfRule type="cellIs" dxfId="119" priority="9" stopIfTrue="1" operator="equal">
      <formula>-1</formula>
    </cfRule>
    <cfRule type="cellIs" dxfId="118" priority="10" stopIfTrue="1" operator="equal">
      <formula>#DIV/0!</formula>
    </cfRule>
  </conditionalFormatting>
  <conditionalFormatting sqref="J69 G69">
    <cfRule type="cellIs" dxfId="117" priority="1" stopIfTrue="1" operator="equal">
      <formula>-1</formula>
    </cfRule>
    <cfRule type="cellIs" dxfId="116" priority="2" stopIfTrue="1" operator="equal">
      <formula>#DIV/0!</formula>
    </cfRule>
  </conditionalFormatting>
  <conditionalFormatting sqref="J70:J73 G70:G73">
    <cfRule type="cellIs" dxfId="115" priority="23" stopIfTrue="1" operator="equal">
      <formula>-1</formula>
    </cfRule>
    <cfRule type="cellIs" dxfId="114" priority="24" stopIfTrue="1" operator="equal">
      <formula>#DIV/0!</formula>
    </cfRule>
  </conditionalFormatting>
  <conditionalFormatting sqref="J74 G74">
    <cfRule type="cellIs" dxfId="113" priority="19" stopIfTrue="1" operator="equal">
      <formula>-1</formula>
    </cfRule>
    <cfRule type="cellIs" dxfId="112" priority="20" stopIfTrue="1" operator="equal">
      <formula>#DIV/0!</formula>
    </cfRule>
  </conditionalFormatting>
  <conditionalFormatting sqref="J75 G75">
    <cfRule type="cellIs" dxfId="111" priority="17" stopIfTrue="1" operator="equal">
      <formula>-1</formula>
    </cfRule>
    <cfRule type="cellIs" dxfId="110" priority="18" stopIfTrue="1" operator="equal">
      <formula>#DIV/0!</formula>
    </cfRule>
  </conditionalFormatting>
  <conditionalFormatting sqref="J76 G76">
    <cfRule type="cellIs" dxfId="109" priority="15" stopIfTrue="1" operator="equal">
      <formula>-1</formula>
    </cfRule>
    <cfRule type="cellIs" dxfId="108" priority="16" stopIfTrue="1" operator="equal">
      <formula>#DIV/0!</formula>
    </cfRule>
  </conditionalFormatting>
  <conditionalFormatting sqref="J77 G77">
    <cfRule type="cellIs" dxfId="107" priority="13" stopIfTrue="1" operator="equal">
      <formula>-1</formula>
    </cfRule>
    <cfRule type="cellIs" dxfId="106" priority="14" stopIfTrue="1" operator="equal">
      <formula>#DIV/0!</formula>
    </cfRule>
  </conditionalFormatting>
  <conditionalFormatting sqref="I78:J78 F78:G78">
    <cfRule type="cellIs" dxfId="105" priority="11" stopIfTrue="1" operator="equal">
      <formula>-1</formula>
    </cfRule>
    <cfRule type="cellIs" dxfId="104" priority="12" stopIfTrue="1" operator="equal">
      <formula>#DIV/0!</formula>
    </cfRule>
  </conditionalFormatting>
  <conditionalFormatting sqref="I81:J81 F81:G81">
    <cfRule type="cellIs" dxfId="103" priority="5" stopIfTrue="1" operator="equal">
      <formula>-1</formula>
    </cfRule>
    <cfRule type="cellIs" dxfId="102" priority="6"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4" orientation="landscape" r:id="rId2"/>
  <headerFooter alignWithMargins="0">
    <oddHeader>&amp;R&amp;G</oddHeader>
    <oddFooter>&amp;L&amp;8Telenet - Analyst Consensus Q1 2018</oddFooter>
  </headerFooter>
  <legacyDrawingHF r:id="rId3"/>
</worksheet>
</file>

<file path=xl/worksheets/sheet3.xml><?xml version="1.0" encoding="utf-8"?>
<worksheet xmlns="http://schemas.openxmlformats.org/spreadsheetml/2006/main" xmlns:r="http://schemas.openxmlformats.org/officeDocument/2006/relationships">
  <sheetPr>
    <tabColor rgb="FFFFCC00"/>
    <pageSetUpPr fitToPage="1"/>
  </sheetPr>
  <dimension ref="B2:R88"/>
  <sheetViews>
    <sheetView showGridLines="0" zoomScale="70" zoomScaleNormal="70" workbookViewId="0">
      <selection activeCell="N69" sqref="N69"/>
    </sheetView>
  </sheetViews>
  <sheetFormatPr defaultRowHeight="12"/>
  <cols>
    <col min="1" max="1" width="3" style="1" customWidth="1"/>
    <col min="2" max="2" width="53.42578125" style="1" customWidth="1"/>
    <col min="3" max="5" width="17.7109375" style="1" customWidth="1"/>
    <col min="6" max="7" width="9.140625" style="1" customWidth="1"/>
    <col min="8" max="8" width="17.7109375" style="1" customWidth="1"/>
    <col min="9" max="9" width="9.140625" style="1" customWidth="1"/>
    <col min="10" max="10" width="9.5703125" style="36" customWidth="1"/>
    <col min="11" max="11" width="17.28515625" style="36" customWidth="1"/>
    <col min="12" max="12" width="9.140625" style="1" customWidth="1"/>
    <col min="13" max="13" width="10" style="1" customWidth="1"/>
    <col min="14" max="15" width="9.5703125" style="39" customWidth="1"/>
    <col min="16" max="16" width="17.7109375" style="1" customWidth="1"/>
    <col min="17" max="17" width="9.5703125" style="1" customWidth="1"/>
    <col min="18" max="18" width="9.5703125" style="39" customWidth="1"/>
    <col min="19" max="19" width="2.7109375" style="1" customWidth="1"/>
    <col min="20" max="16384" width="9.140625" style="1"/>
  </cols>
  <sheetData>
    <row r="2" spans="2:18" ht="18">
      <c r="B2" s="340" t="s">
        <v>61</v>
      </c>
      <c r="C2" s="340"/>
      <c r="D2" s="340"/>
      <c r="E2" s="340"/>
      <c r="F2" s="340"/>
      <c r="G2" s="340"/>
      <c r="H2" s="340"/>
      <c r="I2" s="340"/>
      <c r="J2" s="340"/>
      <c r="K2" s="340"/>
      <c r="L2" s="340"/>
      <c r="M2" s="340"/>
      <c r="N2" s="340"/>
      <c r="O2" s="340"/>
      <c r="P2" s="340"/>
      <c r="Q2" s="340"/>
      <c r="R2" s="340"/>
    </row>
    <row r="3" spans="2:18" ht="18.75" thickBot="1">
      <c r="B3" s="67"/>
      <c r="C3" s="129"/>
      <c r="D3" s="129"/>
      <c r="E3" s="80"/>
      <c r="F3" s="129"/>
      <c r="G3" s="67"/>
      <c r="H3" s="67"/>
      <c r="I3" s="129"/>
      <c r="J3" s="78"/>
      <c r="K3" s="80"/>
      <c r="L3" s="129"/>
      <c r="M3" s="67"/>
      <c r="N3" s="78"/>
      <c r="O3" s="80"/>
      <c r="P3" s="67"/>
      <c r="Q3" s="80"/>
      <c r="R3" s="78"/>
    </row>
    <row r="4" spans="2:18" ht="19.5" thickTop="1" thickBot="1">
      <c r="B4" s="45" t="s">
        <v>33</v>
      </c>
      <c r="C4" s="50"/>
      <c r="D4" s="129"/>
      <c r="E4" s="50"/>
      <c r="F4" s="50"/>
      <c r="G4" s="50"/>
      <c r="H4" s="40"/>
      <c r="I4" s="50"/>
      <c r="J4" s="32"/>
      <c r="K4" s="32"/>
      <c r="L4" s="50"/>
      <c r="M4" s="41"/>
      <c r="N4" s="37"/>
      <c r="O4" s="37"/>
      <c r="P4" s="41"/>
      <c r="Q4" s="66"/>
      <c r="R4" s="37"/>
    </row>
    <row r="5" spans="2:18" ht="12.75" thickTop="1"/>
    <row r="6" spans="2:18">
      <c r="B6" s="28"/>
      <c r="C6" s="28"/>
      <c r="D6" s="28"/>
      <c r="E6" s="28"/>
      <c r="F6" s="28"/>
      <c r="G6" s="28"/>
      <c r="H6" s="42"/>
      <c r="I6" s="28"/>
      <c r="J6" s="29"/>
      <c r="K6" s="29"/>
      <c r="L6" s="28"/>
      <c r="M6" s="30"/>
      <c r="N6" s="30"/>
      <c r="O6" s="30"/>
      <c r="P6" s="31"/>
      <c r="Q6" s="31"/>
      <c r="R6" s="31"/>
    </row>
    <row r="7" spans="2:18" ht="12" customHeight="1">
      <c r="C7" s="344" t="s">
        <v>123</v>
      </c>
      <c r="D7" s="344" t="s">
        <v>124</v>
      </c>
      <c r="E7" s="342" t="s">
        <v>62</v>
      </c>
      <c r="F7" s="337" t="s">
        <v>102</v>
      </c>
      <c r="G7" s="337" t="s">
        <v>103</v>
      </c>
      <c r="H7" s="342" t="s">
        <v>63</v>
      </c>
      <c r="I7" s="337" t="s">
        <v>102</v>
      </c>
      <c r="J7" s="337" t="s">
        <v>103</v>
      </c>
      <c r="K7" s="342" t="s">
        <v>64</v>
      </c>
      <c r="L7" s="337" t="s">
        <v>102</v>
      </c>
      <c r="M7" s="337" t="s">
        <v>103</v>
      </c>
      <c r="N7" s="1"/>
      <c r="O7" s="1"/>
      <c r="R7" s="1"/>
    </row>
    <row r="8" spans="2:18" ht="21" customHeight="1">
      <c r="C8" s="345"/>
      <c r="D8" s="345"/>
      <c r="E8" s="343"/>
      <c r="F8" s="338"/>
      <c r="G8" s="338"/>
      <c r="H8" s="343"/>
      <c r="I8" s="338"/>
      <c r="J8" s="338"/>
      <c r="K8" s="343"/>
      <c r="L8" s="338"/>
      <c r="M8" s="338"/>
      <c r="N8" s="1"/>
      <c r="O8" s="1"/>
      <c r="R8" s="1"/>
    </row>
    <row r="9" spans="2:18" ht="21" customHeight="1">
      <c r="C9" s="2"/>
      <c r="D9" s="4"/>
      <c r="E9" s="4"/>
      <c r="F9" s="47"/>
      <c r="G9" s="33"/>
      <c r="H9" s="3"/>
      <c r="I9" s="47"/>
      <c r="J9" s="33"/>
      <c r="K9" s="3"/>
      <c r="L9" s="3"/>
      <c r="M9" s="47"/>
      <c r="N9" s="1"/>
      <c r="O9" s="1"/>
      <c r="R9" s="1"/>
    </row>
    <row r="10" spans="2:18">
      <c r="B10" s="12" t="s">
        <v>28</v>
      </c>
      <c r="C10" s="13"/>
      <c r="D10" s="14"/>
      <c r="E10" s="14"/>
      <c r="F10" s="48"/>
      <c r="G10" s="34"/>
      <c r="H10" s="15"/>
      <c r="I10" s="48"/>
      <c r="J10" s="34"/>
      <c r="K10" s="15"/>
      <c r="L10" s="15"/>
      <c r="M10" s="48"/>
      <c r="N10" s="1"/>
      <c r="O10" s="1"/>
      <c r="R10" s="1"/>
    </row>
    <row r="11" spans="2:18" ht="16.5" customHeight="1">
      <c r="B11" s="16"/>
      <c r="C11" s="83"/>
      <c r="D11" s="84"/>
      <c r="E11" s="5"/>
      <c r="F11" s="49"/>
      <c r="G11" s="33"/>
      <c r="H11" s="3"/>
      <c r="I11" s="49"/>
      <c r="J11" s="33"/>
      <c r="K11" s="3"/>
      <c r="L11" s="3"/>
      <c r="M11" s="49"/>
      <c r="N11" s="1"/>
      <c r="O11" s="1"/>
      <c r="R11" s="1"/>
    </row>
    <row r="12" spans="2:18" ht="13.5" customHeight="1">
      <c r="B12" s="17" t="s">
        <v>2</v>
      </c>
      <c r="C12" s="83"/>
      <c r="D12" s="84"/>
      <c r="E12" s="5"/>
      <c r="F12" s="49"/>
      <c r="G12" s="33"/>
      <c r="H12" s="3"/>
      <c r="I12" s="49"/>
      <c r="J12" s="33"/>
      <c r="K12" s="3"/>
      <c r="L12" s="3"/>
      <c r="M12" s="59"/>
      <c r="N12" s="1"/>
      <c r="O12" s="1"/>
      <c r="R12" s="1"/>
    </row>
    <row r="13" spans="2:18" ht="13.5" customHeight="1">
      <c r="B13" s="16" t="s">
        <v>5</v>
      </c>
      <c r="C13" s="9">
        <f>IF(OR('[9]FY 2018'!C18="error",'[9]FY 2018'!C18=0),"",'[9]FY 2018'!C18)</f>
        <v>244700</v>
      </c>
      <c r="D13" s="124"/>
      <c r="E13" s="10">
        <f>IF(OR('[9]FY 2018'!AD18="error",'[9]FY 2018'!AD18=0),"",'[9]FY 2018'!AD18)</f>
        <v>199600</v>
      </c>
      <c r="F13" s="90">
        <f>IF(OR('[9]FY 2018'!AE18="error",'[9]FY 2018'!AE18=0),"",'[9]FY 2018'!AE18)</f>
        <v>-0.18430731507968945</v>
      </c>
      <c r="G13" s="144" t="str">
        <f>IF(OR('[9]FY 2018'!AF18="error",'[9]FY 2018'!AF18=0),"",'[9]FY 2018'!AF18)</f>
        <v/>
      </c>
      <c r="H13" s="10">
        <f>IF(OR('[9]FY 2018'!AG18="error",'[9]FY 2018'!AG18=0),"",'[9]FY 2018'!AG18)</f>
        <v>185200</v>
      </c>
      <c r="I13" s="90">
        <f>IF(OR('[9]FY 2018'!AH18="error",'[9]FY 2018'!AH18=0),"",'[9]FY 2018'!AH18)</f>
        <v>-0.24315488353085413</v>
      </c>
      <c r="J13" s="144" t="str">
        <f>IF(OR('[9]FY 2018'!AI18="error",'[9]FY 2018'!AI18=0),"",'[9]FY 2018'!AI18)</f>
        <v/>
      </c>
      <c r="K13" s="10">
        <f>IF(OR('[9]FY 2018'!AJ18="error",'[9]FY 2018'!AJ18=0),"",'[9]FY 2018'!AJ18)</f>
        <v>210200</v>
      </c>
      <c r="L13" s="91">
        <f>IF(OR('[9]FY 2018'!AK18="error",'[9]FY 2018'!AK18=0),"",'[9]FY 2018'!AK18)</f>
        <v>-0.14098896608091538</v>
      </c>
      <c r="M13" s="152" t="str">
        <f>IF(OR('[9]FY 2018'!AL18="error",'[9]FY 2018'!AL18=0),"",'[9]FY 2018'!AL18)</f>
        <v/>
      </c>
      <c r="N13" s="1"/>
      <c r="O13" s="1"/>
      <c r="R13" s="1"/>
    </row>
    <row r="14" spans="2:18" ht="13.5" customHeight="1">
      <c r="B14" s="16" t="s">
        <v>4</v>
      </c>
      <c r="C14" s="9">
        <f>IF(OR('[9]FY 2018'!C19="error",'[9]FY 2018'!C19=0),"",'[9]FY 2018'!C19)</f>
        <v>1786600</v>
      </c>
      <c r="D14" s="124"/>
      <c r="E14" s="10">
        <f>IF(OR('[9]FY 2018'!AD19="error",'[9]FY 2018'!AD19=0),"",'[9]FY 2018'!AD19)</f>
        <v>1774093.7999999998</v>
      </c>
      <c r="F14" s="90">
        <f>IF(OR('[9]FY 2018'!AE19="error",'[9]FY 2018'!AE19=0),"",'[9]FY 2018'!AE19)</f>
        <v>-7.0000000000001172E-3</v>
      </c>
      <c r="G14" s="144" t="str">
        <f>IF(OR('[9]FY 2018'!AF19="error",'[9]FY 2018'!AF19=0),"",'[9]FY 2018'!AF19)</f>
        <v/>
      </c>
      <c r="H14" s="10">
        <f>IF(OR('[9]FY 2018'!AG19="error",'[9]FY 2018'!AG19=0),"",'[9]FY 2018'!AG19)</f>
        <v>1756170</v>
      </c>
      <c r="I14" s="90">
        <f>IF(OR('[9]FY 2018'!AH19="error",'[9]FY 2018'!AH19=0),"",'[9]FY 2018'!AH19)</f>
        <v>-1.7032351953431113E-2</v>
      </c>
      <c r="J14" s="144" t="str">
        <f>IF(OR('[9]FY 2018'!AI19="error",'[9]FY 2018'!AI19=0),"",'[9]FY 2018'!AI19)</f>
        <v/>
      </c>
      <c r="K14" s="10">
        <f>IF(OR('[9]FY 2018'!AJ19="error",'[9]FY 2018'!AJ19=0),"",'[9]FY 2018'!AJ19)</f>
        <v>1801600</v>
      </c>
      <c r="L14" s="91">
        <f>IF(OR('[9]FY 2018'!AK19="error",'[9]FY 2018'!AK19=0),"",'[9]FY 2018'!AK19)</f>
        <v>8.3958356655098321E-3</v>
      </c>
      <c r="M14" s="152" t="str">
        <f>IF(OR('[9]FY 2018'!AL19="error",'[9]FY 2018'!AL19=0),"",'[9]FY 2018'!AL19)</f>
        <v/>
      </c>
      <c r="N14" s="1"/>
      <c r="O14" s="1"/>
      <c r="R14" s="1"/>
    </row>
    <row r="15" spans="2:18" s="65" customFormat="1" ht="13.5" customHeight="1">
      <c r="B15" s="113" t="s">
        <v>0</v>
      </c>
      <c r="C15" s="61">
        <f>IF(OR('[9]FY 2018'!C20="error",'[9]FY 2018'!C20=0),"",'[9]FY 2018'!C20)</f>
        <v>2031300</v>
      </c>
      <c r="D15" s="244"/>
      <c r="E15" s="61">
        <f>IF(OR('[9]FY 2018'!AD20="error",'[9]FY 2018'!AD20=0),"",'[9]FY 2018'!AD20)</f>
        <v>1973200</v>
      </c>
      <c r="F15" s="108">
        <f>IF(OR('[9]FY 2018'!AE20="error",'[9]FY 2018'!AE20=0),"",'[9]FY 2018'!AE20)</f>
        <v>-2.8602372864667935E-2</v>
      </c>
      <c r="G15" s="145" t="str">
        <f>IF(OR('[9]FY 2018'!AF20="error",'[9]FY 2018'!AF20=0),"",'[9]FY 2018'!AF20)</f>
        <v/>
      </c>
      <c r="H15" s="61">
        <f>IF(OR('[9]FY 2018'!AG20="error",'[9]FY 2018'!AG20=0),"",'[9]FY 2018'!AG20)</f>
        <v>1951300</v>
      </c>
      <c r="I15" s="108">
        <f>IF(OR('[9]FY 2018'!AH20="error",'[9]FY 2018'!AH20=0),"",'[9]FY 2018'!AH20)</f>
        <v>-3.9383645941022949E-2</v>
      </c>
      <c r="J15" s="145" t="str">
        <f>IF(OR('[9]FY 2018'!AI20="error",'[9]FY 2018'!AI20=0),"",'[9]FY 2018'!AI20)</f>
        <v/>
      </c>
      <c r="K15" s="61">
        <f>IF(OR('[9]FY 2018'!AJ20="error",'[9]FY 2018'!AJ20=0),"",'[9]FY 2018'!AJ20)</f>
        <v>1995585.7999999998</v>
      </c>
      <c r="L15" s="241">
        <f>IF(OR('[9]FY 2018'!AK20="error",'[9]FY 2018'!AK20=0),"",'[9]FY 2018'!AK20)</f>
        <v>-1.758194259833612E-2</v>
      </c>
      <c r="M15" s="153" t="str">
        <f>IF(OR('[9]FY 2018'!AL20="error",'[9]FY 2018'!AL20=0),"",'[9]FY 2018'!AL20)</f>
        <v/>
      </c>
    </row>
    <row r="16" spans="2:18" ht="13.5" customHeight="1">
      <c r="B16" s="16"/>
      <c r="C16" s="9" t="str">
        <f>IF(OR('[9]FY 2018'!C21="error",'[9]FY 2018'!C21=0),"",'[9]FY 2018'!C21)</f>
        <v/>
      </c>
      <c r="D16" s="9"/>
      <c r="E16" s="9" t="str">
        <f>IF(OR('[9]FY 2018'!AD21="error",'[9]FY 2018'!AD21=0),"",'[9]FY 2018'!AD21)</f>
        <v/>
      </c>
      <c r="F16" s="90" t="str">
        <f>IF(OR('[9]FY 2018'!AE21="error",'[9]FY 2018'!AE21=0),"",'[9]FY 2018'!AE21)</f>
        <v/>
      </c>
      <c r="G16" s="146" t="str">
        <f>IF(OR('[9]FY 2018'!AF21="error",'[9]FY 2018'!AF21=0),"",'[9]FY 2018'!AF21)</f>
        <v/>
      </c>
      <c r="H16" s="9" t="str">
        <f>IF(OR('[9]FY 2018'!AG21="error",'[9]FY 2018'!AG21=0),"",'[9]FY 2018'!AG21)</f>
        <v/>
      </c>
      <c r="I16" s="90" t="str">
        <f>IF(OR('[9]FY 2018'!AH21="error",'[9]FY 2018'!AH21=0),"",'[9]FY 2018'!AH21)</f>
        <v/>
      </c>
      <c r="J16" s="146" t="str">
        <f>IF(OR('[9]FY 2018'!AI21="error",'[9]FY 2018'!AI21=0),"",'[9]FY 2018'!AI21)</f>
        <v/>
      </c>
      <c r="K16" s="9" t="str">
        <f>IF(OR('[9]FY 2018'!AJ21="error",'[9]FY 2018'!AJ21=0),"",'[9]FY 2018'!AJ21)</f>
        <v/>
      </c>
      <c r="L16" s="91" t="str">
        <f>IF(OR('[9]FY 2018'!AK21="error",'[9]FY 2018'!AK21=0),"",'[9]FY 2018'!AK21)</f>
        <v/>
      </c>
      <c r="M16" s="146" t="str">
        <f>IF(OR('[9]FY 2018'!AL21="error",'[9]FY 2018'!AL21=0),"",'[9]FY 2018'!AL21)</f>
        <v/>
      </c>
      <c r="N16" s="1"/>
      <c r="O16" s="1"/>
      <c r="R16" s="1"/>
    </row>
    <row r="17" spans="2:18" ht="13.5" customHeight="1">
      <c r="B17" s="17" t="s">
        <v>3</v>
      </c>
      <c r="C17" s="9" t="str">
        <f>IF(OR('[9]FY 2018'!C22="error",'[9]FY 2018'!C22=0),"",'[9]FY 2018'!C22)</f>
        <v/>
      </c>
      <c r="D17" s="9"/>
      <c r="E17" s="9" t="str">
        <f>IF(OR('[9]FY 2018'!AD22="error",'[9]FY 2018'!AD22=0),"",'[9]FY 2018'!AD22)</f>
        <v/>
      </c>
      <c r="F17" s="90" t="str">
        <f>IF(OR('[9]FY 2018'!AE22="error",'[9]FY 2018'!AE22=0),"",'[9]FY 2018'!AE22)</f>
        <v/>
      </c>
      <c r="G17" s="146" t="str">
        <f>IF(OR('[9]FY 2018'!AF22="error",'[9]FY 2018'!AF22=0),"",'[9]FY 2018'!AF22)</f>
        <v/>
      </c>
      <c r="H17" s="9" t="str">
        <f>IF(OR('[9]FY 2018'!AG22="error",'[9]FY 2018'!AG22=0),"",'[9]FY 2018'!AG22)</f>
        <v/>
      </c>
      <c r="I17" s="90" t="str">
        <f>IF(OR('[9]FY 2018'!AH22="error",'[9]FY 2018'!AH22=0),"",'[9]FY 2018'!AH22)</f>
        <v/>
      </c>
      <c r="J17" s="146" t="str">
        <f>IF(OR('[9]FY 2018'!AI22="error",'[9]FY 2018'!AI22=0),"",'[9]FY 2018'!AI22)</f>
        <v/>
      </c>
      <c r="K17" s="9" t="str">
        <f>IF(OR('[9]FY 2018'!AJ22="error",'[9]FY 2018'!AJ22=0),"",'[9]FY 2018'!AJ22)</f>
        <v/>
      </c>
      <c r="L17" s="91" t="str">
        <f>IF(OR('[9]FY 2018'!AK22="error",'[9]FY 2018'!AK22=0),"",'[9]FY 2018'!AK22)</f>
        <v/>
      </c>
      <c r="M17" s="146" t="str">
        <f>IF(OR('[9]FY 2018'!AL22="error",'[9]FY 2018'!AL22=0),"",'[9]FY 2018'!AL22)</f>
        <v/>
      </c>
      <c r="N17" s="1"/>
      <c r="O17" s="1"/>
      <c r="R17" s="1"/>
    </row>
    <row r="18" spans="2:18" ht="13.5" customHeight="1">
      <c r="B18" s="16" t="s">
        <v>6</v>
      </c>
      <c r="C18" s="9">
        <f>IF(OR('[9]FY 2018'!C23="error",'[9]FY 2018'!C23=0),"",'[9]FY 2018'!C23)</f>
        <v>1512200</v>
      </c>
      <c r="D18" s="124"/>
      <c r="E18" s="10">
        <f>IF(OR('[9]FY 2018'!AD23="error",'[9]FY 2018'!AD23=0),"",'[9]FY 2018'!AD23)</f>
        <v>1495000</v>
      </c>
      <c r="F18" s="90">
        <f>IF(OR('[9]FY 2018'!AE23="error",'[9]FY 2018'!AE23=0),"",'[9]FY 2018'!AE23)</f>
        <v>-1.1374156857558493E-2</v>
      </c>
      <c r="G18" s="144" t="str">
        <f>IF(OR('[9]FY 2018'!AF23="error",'[9]FY 2018'!AF23=0),"",'[9]FY 2018'!AF23)</f>
        <v/>
      </c>
      <c r="H18" s="10">
        <f>IF(OR('[9]FY 2018'!AG23="error",'[9]FY 2018'!AG23=0),"",'[9]FY 2018'!AG23)</f>
        <v>1487000</v>
      </c>
      <c r="I18" s="90">
        <f>IF(OR('[9]FY 2018'!AH23="error",'[9]FY 2018'!AH23=0),"",'[9]FY 2018'!AH23)</f>
        <v>-1.6664462372702027E-2</v>
      </c>
      <c r="J18" s="144" t="str">
        <f>IF(OR('[9]FY 2018'!AI23="error",'[9]FY 2018'!AI23=0),"",'[9]FY 2018'!AI23)</f>
        <v/>
      </c>
      <c r="K18" s="10">
        <f>IF(OR('[9]FY 2018'!AJ23="error",'[9]FY 2018'!AJ23=0),"",'[9]FY 2018'!AJ23)</f>
        <v>1529481.4471185536</v>
      </c>
      <c r="L18" s="91">
        <f>IF(OR('[9]FY 2018'!AK23="error",'[9]FY 2018'!AK23=0),"",'[9]FY 2018'!AK23)</f>
        <v>1.1428016875118185E-2</v>
      </c>
      <c r="M18" s="152" t="str">
        <f>IF(OR('[9]FY 2018'!AL23="error",'[9]FY 2018'!AL23=0),"",'[9]FY 2018'!AL23)</f>
        <v/>
      </c>
      <c r="N18" s="1"/>
      <c r="O18" s="1"/>
      <c r="R18" s="1"/>
    </row>
    <row r="19" spans="2:18" ht="13.5" customHeight="1">
      <c r="B19" s="16" t="s">
        <v>7</v>
      </c>
      <c r="C19" s="9">
        <f>IF(OR('[9]FY 2018'!C24="error",'[9]FY 2018'!C24=0),"",'[9]FY 2018'!C24)</f>
        <v>161900</v>
      </c>
      <c r="D19" s="124"/>
      <c r="E19" s="10">
        <f>IF(OR('[9]FY 2018'!AD24="error",'[9]FY 2018'!AD24=0),"",'[9]FY 2018'!AD24)</f>
        <v>187250</v>
      </c>
      <c r="F19" s="90">
        <f>IF(OR('[9]FY 2018'!AE24="error",'[9]FY 2018'!AE24=0),"",'[9]FY 2018'!AE24)</f>
        <v>0.15657813465101911</v>
      </c>
      <c r="G19" s="144" t="str">
        <f>IF(OR('[9]FY 2018'!AF24="error",'[9]FY 2018'!AF24=0),"",'[9]FY 2018'!AF24)</f>
        <v/>
      </c>
      <c r="H19" s="10">
        <f>IF(OR('[9]FY 2018'!AG24="error",'[9]FY 2018'!AG24=0),"",'[9]FY 2018'!AG24)</f>
        <v>156700</v>
      </c>
      <c r="I19" s="90">
        <f>IF(OR('[9]FY 2018'!AH24="error",'[9]FY 2018'!AH24=0),"",'[9]FY 2018'!AH24)</f>
        <v>-3.2118591723286016E-2</v>
      </c>
      <c r="J19" s="144" t="str">
        <f>IF(OR('[9]FY 2018'!AI24="error",'[9]FY 2018'!AI24=0),"",'[9]FY 2018'!AI24)</f>
        <v/>
      </c>
      <c r="K19" s="10">
        <f>IF(OR('[9]FY 2018'!AJ24="error",'[9]FY 2018'!AJ24=0),"",'[9]FY 2018'!AJ24)</f>
        <v>194400</v>
      </c>
      <c r="L19" s="91">
        <f>IF(OR('[9]FY 2018'!AK24="error",'[9]FY 2018'!AK24=0),"",'[9]FY 2018'!AK24)</f>
        <v>0.20074119827053738</v>
      </c>
      <c r="M19" s="152" t="str">
        <f>IF(OR('[9]FY 2018'!AL24="error",'[9]FY 2018'!AL24=0),"",'[9]FY 2018'!AL24)</f>
        <v/>
      </c>
      <c r="N19" s="1"/>
      <c r="O19" s="1"/>
      <c r="R19" s="1"/>
    </row>
    <row r="20" spans="2:18" s="65" customFormat="1" ht="13.5" customHeight="1">
      <c r="B20" s="113" t="s">
        <v>8</v>
      </c>
      <c r="C20" s="61">
        <f>IF(OR('[9]FY 2018'!C25="error",'[9]FY 2018'!C25=0),"",'[9]FY 2018'!C25)</f>
        <v>1674100</v>
      </c>
      <c r="D20" s="244"/>
      <c r="E20" s="61">
        <f>IF(OR('[9]FY 2018'!AD25="error",'[9]FY 2018'!AD25=0),"",'[9]FY 2018'!AD25)</f>
        <v>1685230</v>
      </c>
      <c r="F20" s="108">
        <f>IF(OR('[9]FY 2018'!AE25="error",'[9]FY 2018'!AE25=0),"",'[9]FY 2018'!AE25)</f>
        <v>6.6483483662864717E-3</v>
      </c>
      <c r="G20" s="145" t="str">
        <f>IF(OR('[9]FY 2018'!AF25="error",'[9]FY 2018'!AF25=0),"",'[9]FY 2018'!AF25)</f>
        <v/>
      </c>
      <c r="H20" s="61">
        <f>IF(OR('[9]FY 2018'!AG25="error",'[9]FY 2018'!AG25=0),"",'[9]FY 2018'!AG25)</f>
        <v>1659100.0000000002</v>
      </c>
      <c r="I20" s="108">
        <f>IF(OR('[9]FY 2018'!AH25="error",'[9]FY 2018'!AH25=0),"",'[9]FY 2018'!AH25)</f>
        <v>-8.9600382294963143E-3</v>
      </c>
      <c r="J20" s="145" t="str">
        <f>IF(OR('[9]FY 2018'!AI25="error",'[9]FY 2018'!AI25=0),"",'[9]FY 2018'!AI25)</f>
        <v/>
      </c>
      <c r="K20" s="61">
        <f>IF(OR('[9]FY 2018'!AJ25="error",'[9]FY 2018'!AJ25=0),"",'[9]FY 2018'!AJ25)</f>
        <v>1703400</v>
      </c>
      <c r="L20" s="241">
        <f>IF(OR('[9]FY 2018'!AK25="error",'[9]FY 2018'!AK25=0),"",'[9]FY 2018'!AK25)</f>
        <v>1.7501941341616423E-2</v>
      </c>
      <c r="M20" s="153" t="str">
        <f>IF(OR('[9]FY 2018'!AL25="error",'[9]FY 2018'!AL25=0),"",'[9]FY 2018'!AL25)</f>
        <v/>
      </c>
    </row>
    <row r="21" spans="2:18" ht="13.5" customHeight="1">
      <c r="B21" s="16"/>
      <c r="C21" s="9" t="str">
        <f>IF(OR('[9]FY 2018'!C26="error",'[9]FY 2018'!C26=0),"",'[9]FY 2018'!C26)</f>
        <v/>
      </c>
      <c r="D21" s="9"/>
      <c r="E21" s="9" t="str">
        <f>IF(OR('[9]FY 2018'!AD26="error",'[9]FY 2018'!AD26=0),"",'[9]FY 2018'!AD26)</f>
        <v/>
      </c>
      <c r="F21" s="90" t="str">
        <f>IF(OR('[9]FY 2018'!AE26="error",'[9]FY 2018'!AE26=0),"",'[9]FY 2018'!AE26)</f>
        <v/>
      </c>
      <c r="G21" s="146" t="str">
        <f>IF(OR('[9]FY 2018'!AF26="error",'[9]FY 2018'!AF26=0),"",'[9]FY 2018'!AF26)</f>
        <v/>
      </c>
      <c r="H21" s="9" t="str">
        <f>IF(OR('[9]FY 2018'!AG26="error",'[9]FY 2018'!AG26=0),"",'[9]FY 2018'!AG26)</f>
        <v/>
      </c>
      <c r="I21" s="90" t="str">
        <f>IF(OR('[9]FY 2018'!AH26="error",'[9]FY 2018'!AH26=0),"",'[9]FY 2018'!AH26)</f>
        <v/>
      </c>
      <c r="J21" s="146" t="str">
        <f>IF(OR('[9]FY 2018'!AI26="error",'[9]FY 2018'!AI26=0),"",'[9]FY 2018'!AI26)</f>
        <v/>
      </c>
      <c r="K21" s="9" t="str">
        <f>IF(OR('[9]FY 2018'!AJ26="error",'[9]FY 2018'!AJ26=0),"",'[9]FY 2018'!AJ26)</f>
        <v/>
      </c>
      <c r="L21" s="91" t="str">
        <f>IF(OR('[9]FY 2018'!AK26="error",'[9]FY 2018'!AK26=0),"",'[9]FY 2018'!AK26)</f>
        <v/>
      </c>
      <c r="M21" s="146" t="str">
        <f>IF(OR('[9]FY 2018'!AL26="error",'[9]FY 2018'!AL26=0),"",'[9]FY 2018'!AL26)</f>
        <v/>
      </c>
      <c r="N21" s="1"/>
      <c r="O21" s="1"/>
      <c r="R21" s="1"/>
    </row>
    <row r="22" spans="2:18" ht="13.5" customHeight="1">
      <c r="B22" s="17" t="s">
        <v>9</v>
      </c>
      <c r="C22" s="9" t="str">
        <f>IF(OR('[9]FY 2018'!C27="error",'[9]FY 2018'!C27=0),"",'[9]FY 2018'!C27)</f>
        <v/>
      </c>
      <c r="D22" s="9"/>
      <c r="E22" s="9" t="str">
        <f>IF(OR('[9]FY 2018'!AD27="error",'[9]FY 2018'!AD27=0),"",'[9]FY 2018'!AD27)</f>
        <v/>
      </c>
      <c r="F22" s="90" t="str">
        <f>IF(OR('[9]FY 2018'!AE27="error",'[9]FY 2018'!AE27=0),"",'[9]FY 2018'!AE27)</f>
        <v/>
      </c>
      <c r="G22" s="146" t="str">
        <f>IF(OR('[9]FY 2018'!AF27="error",'[9]FY 2018'!AF27=0),"",'[9]FY 2018'!AF27)</f>
        <v/>
      </c>
      <c r="H22" s="9" t="str">
        <f>IF(OR('[9]FY 2018'!AG27="error",'[9]FY 2018'!AG27=0),"",'[9]FY 2018'!AG27)</f>
        <v/>
      </c>
      <c r="I22" s="90" t="str">
        <f>IF(OR('[9]FY 2018'!AH27="error",'[9]FY 2018'!AH27=0),"",'[9]FY 2018'!AH27)</f>
        <v/>
      </c>
      <c r="J22" s="146" t="str">
        <f>IF(OR('[9]FY 2018'!AI27="error",'[9]FY 2018'!AI27=0),"",'[9]FY 2018'!AI27)</f>
        <v/>
      </c>
      <c r="K22" s="9" t="str">
        <f>IF(OR('[9]FY 2018'!AJ27="error",'[9]FY 2018'!AJ27=0),"",'[9]FY 2018'!AJ27)</f>
        <v/>
      </c>
      <c r="L22" s="91" t="str">
        <f>IF(OR('[9]FY 2018'!AK27="error",'[9]FY 2018'!AK27=0),"",'[9]FY 2018'!AK27)</f>
        <v/>
      </c>
      <c r="M22" s="146" t="str">
        <f>IF(OR('[9]FY 2018'!AL27="error",'[9]FY 2018'!AL27=0),"",'[9]FY 2018'!AL27)</f>
        <v/>
      </c>
      <c r="N22" s="1"/>
      <c r="O22" s="1"/>
      <c r="R22" s="1"/>
    </row>
    <row r="23" spans="2:18" ht="13.5" customHeight="1">
      <c r="B23" s="16" t="s">
        <v>10</v>
      </c>
      <c r="C23" s="9">
        <f>IF(OR('[9]FY 2018'!C28="error",'[9]FY 2018'!C28=0),"",'[9]FY 2018'!C28)</f>
        <v>1197200</v>
      </c>
      <c r="D23" s="124"/>
      <c r="E23" s="10">
        <f>IF(OR('[9]FY 2018'!AD28="error",'[9]FY 2018'!AD28=0),"",'[9]FY 2018'!AD28)</f>
        <v>1176300</v>
      </c>
      <c r="F23" s="90">
        <f>IF(OR('[9]FY 2018'!AE28="error",'[9]FY 2018'!AE28=0),"",'[9]FY 2018'!AE28)</f>
        <v>-1.7457400601403328E-2</v>
      </c>
      <c r="G23" s="144" t="str">
        <f>IF(OR('[9]FY 2018'!AF28="error",'[9]FY 2018'!AF28=0),"",'[9]FY 2018'!AF28)</f>
        <v/>
      </c>
      <c r="H23" s="10">
        <f>IF(OR('[9]FY 2018'!AG28="error",'[9]FY 2018'!AG28=0),"",'[9]FY 2018'!AG28)</f>
        <v>1163460</v>
      </c>
      <c r="I23" s="90">
        <f>IF(OR('[9]FY 2018'!AH28="error",'[9]FY 2018'!AH28=0),"",'[9]FY 2018'!AH28)</f>
        <v>-2.8182425659873056E-2</v>
      </c>
      <c r="J23" s="144" t="str">
        <f>IF(OR('[9]FY 2018'!AI28="error",'[9]FY 2018'!AI28=0),"",'[9]FY 2018'!AI28)</f>
        <v/>
      </c>
      <c r="K23" s="10">
        <f>IF(OR('[9]FY 2018'!AJ28="error",'[9]FY 2018'!AJ28=0),"",'[9]FY 2018'!AJ28)</f>
        <v>1197200</v>
      </c>
      <c r="L23" s="91" t="str">
        <f>IF(OR('[9]FY 2018'!AK28="error",'[9]FY 2018'!AK28=0),"",'[9]FY 2018'!AK28)</f>
        <v/>
      </c>
      <c r="M23" s="152" t="str">
        <f>IF(OR('[9]FY 2018'!AL28="error",'[9]FY 2018'!AL28=0),"",'[9]FY 2018'!AL28)</f>
        <v/>
      </c>
      <c r="N23" s="1"/>
      <c r="O23" s="1"/>
      <c r="R23" s="1"/>
    </row>
    <row r="24" spans="2:18" ht="13.5" customHeight="1">
      <c r="B24" s="16" t="s">
        <v>11</v>
      </c>
      <c r="C24" s="9">
        <f>IF(OR('[9]FY 2018'!C29="error",'[9]FY 2018'!C29=0),"",'[9]FY 2018'!C29)</f>
        <v>105400</v>
      </c>
      <c r="D24" s="124"/>
      <c r="E24" s="10">
        <f>IF(OR('[9]FY 2018'!AD29="error",'[9]FY 2018'!AD29=0),"",'[9]FY 2018'!AD29)</f>
        <v>117249.99999999997</v>
      </c>
      <c r="F24" s="90">
        <f>IF(OR('[9]FY 2018'!AE29="error",'[9]FY 2018'!AE29=0),"",'[9]FY 2018'!AE29)</f>
        <v>0.1124288425047435</v>
      </c>
      <c r="G24" s="144" t="str">
        <f>IF(OR('[9]FY 2018'!AF29="error",'[9]FY 2018'!AF29=0),"",'[9]FY 2018'!AF29)</f>
        <v/>
      </c>
      <c r="H24" s="10">
        <f>IF(OR('[9]FY 2018'!AG29="error",'[9]FY 2018'!AG29=0),"",'[9]FY 2018'!AG29)</f>
        <v>102200</v>
      </c>
      <c r="I24" s="90">
        <f>IF(OR('[9]FY 2018'!AH29="error",'[9]FY 2018'!AH29=0),"",'[9]FY 2018'!AH29)</f>
        <v>-3.0360531309297945E-2</v>
      </c>
      <c r="J24" s="144" t="str">
        <f>IF(OR('[9]FY 2018'!AI29="error",'[9]FY 2018'!AI29=0),"",'[9]FY 2018'!AI29)</f>
        <v/>
      </c>
      <c r="K24" s="10">
        <f>IF(OR('[9]FY 2018'!AJ29="error",'[9]FY 2018'!AJ29=0),"",'[9]FY 2018'!AJ29)</f>
        <v>178380</v>
      </c>
      <c r="L24" s="91">
        <f>IF(OR('[9]FY 2018'!AK29="error",'[9]FY 2018'!AK29=0),"",'[9]FY 2018'!AK29)</f>
        <v>0.6924098671726755</v>
      </c>
      <c r="M24" s="152" t="str">
        <f>IF(OR('[9]FY 2018'!AL29="error",'[9]FY 2018'!AL29=0),"",'[9]FY 2018'!AL29)</f>
        <v/>
      </c>
      <c r="N24" s="1"/>
      <c r="O24" s="1"/>
      <c r="R24" s="1"/>
    </row>
    <row r="25" spans="2:18" s="65" customFormat="1" ht="13.5" customHeight="1">
      <c r="B25" s="113" t="s">
        <v>12</v>
      </c>
      <c r="C25" s="61">
        <f>IF(OR('[9]FY 2018'!C30="error",'[9]FY 2018'!C30=0),"",'[9]FY 2018'!C30)</f>
        <v>1302600</v>
      </c>
      <c r="D25" s="244"/>
      <c r="E25" s="118">
        <f>IF(OR('[9]FY 2018'!AD30="error",'[9]FY 2018'!AD30=0),"",'[9]FY 2018'!AD30)</f>
        <v>1291500</v>
      </c>
      <c r="F25" s="108">
        <f>IF(OR('[9]FY 2018'!AE30="error",'[9]FY 2018'!AE30=0),"",'[9]FY 2018'!AE30)</f>
        <v>-8.52141870105938E-3</v>
      </c>
      <c r="G25" s="147" t="str">
        <f>IF(OR('[9]FY 2018'!AF30="error",'[9]FY 2018'!AF30=0),"",'[9]FY 2018'!AF30)</f>
        <v/>
      </c>
      <c r="H25" s="118">
        <f>IF(OR('[9]FY 2018'!AG30="error",'[9]FY 2018'!AG30=0),"",'[9]FY 2018'!AG30)</f>
        <v>1282400</v>
      </c>
      <c r="I25" s="108">
        <f>IF(OR('[9]FY 2018'!AH30="error",'[9]FY 2018'!AH30=0),"",'[9]FY 2018'!AH30)</f>
        <v>-1.550744664517123E-2</v>
      </c>
      <c r="J25" s="147" t="str">
        <f>IF(OR('[9]FY 2018'!AI30="error",'[9]FY 2018'!AI30=0),"",'[9]FY 2018'!AI30)</f>
        <v/>
      </c>
      <c r="K25" s="118">
        <f>IF(OR('[9]FY 2018'!AJ30="error",'[9]FY 2018'!AJ30=0),"",'[9]FY 2018'!AJ30)</f>
        <v>1316120</v>
      </c>
      <c r="L25" s="241">
        <f>IF(OR('[9]FY 2018'!AK30="error",'[9]FY 2018'!AK30=0),"",'[9]FY 2018'!AK30)</f>
        <v>1.037924151696612E-2</v>
      </c>
      <c r="M25" s="154" t="str">
        <f>IF(OR('[9]FY 2018'!AL30="error",'[9]FY 2018'!AL30=0),"",'[9]FY 2018'!AL30)</f>
        <v/>
      </c>
    </row>
    <row r="26" spans="2:18" ht="13.5" customHeight="1">
      <c r="B26" s="111"/>
      <c r="C26" s="11" t="str">
        <f>IF(OR('[9]FY 2018'!C31="error",'[9]FY 2018'!C31=0),"",'[9]FY 2018'!C31)</f>
        <v/>
      </c>
      <c r="D26" s="11"/>
      <c r="E26" s="11" t="str">
        <f>IF(OR('[9]FY 2018'!AD31="error",'[9]FY 2018'!AD31=0),"",'[9]FY 2018'!AD31)</f>
        <v/>
      </c>
      <c r="F26" s="90" t="str">
        <f>IF(OR('[9]FY 2018'!AE31="error",'[9]FY 2018'!AE31=0),"",'[9]FY 2018'!AE31)</f>
        <v/>
      </c>
      <c r="G26" s="144" t="str">
        <f>IF(OR('[9]FY 2018'!AF31="error",'[9]FY 2018'!AF31=0),"",'[9]FY 2018'!AF31)</f>
        <v/>
      </c>
      <c r="H26" s="11" t="str">
        <f>IF(OR('[9]FY 2018'!AG31="error",'[9]FY 2018'!AG31=0),"",'[9]FY 2018'!AG31)</f>
        <v/>
      </c>
      <c r="I26" s="90" t="str">
        <f>IF(OR('[9]FY 2018'!AH31="error",'[9]FY 2018'!AH31=0),"",'[9]FY 2018'!AH31)</f>
        <v/>
      </c>
      <c r="J26" s="144" t="str">
        <f>IF(OR('[9]FY 2018'!AI31="error",'[9]FY 2018'!AI31=0),"",'[9]FY 2018'!AI31)</f>
        <v/>
      </c>
      <c r="K26" s="11" t="str">
        <f>IF(OR('[9]FY 2018'!AJ31="error",'[9]FY 2018'!AJ31=0),"",'[9]FY 2018'!AJ31)</f>
        <v/>
      </c>
      <c r="L26" s="91" t="str">
        <f>IF(OR('[9]FY 2018'!AK31="error",'[9]FY 2018'!AK31=0),"",'[9]FY 2018'!AK31)</f>
        <v/>
      </c>
      <c r="M26" s="152" t="str">
        <f>IF(OR('[9]FY 2018'!AL31="error",'[9]FY 2018'!AL31=0),"",'[9]FY 2018'!AL31)</f>
        <v/>
      </c>
      <c r="N26" s="1"/>
      <c r="O26" s="1"/>
      <c r="R26" s="1"/>
    </row>
    <row r="27" spans="2:18" s="65" customFormat="1" ht="13.5" customHeight="1">
      <c r="B27" s="119" t="s">
        <v>27</v>
      </c>
      <c r="C27" s="62">
        <f>IF(OR('[9]FY 2018'!C32="error",'[9]FY 2018'!C32=0),"",'[9]FY 2018'!C32)</f>
        <v>5008000</v>
      </c>
      <c r="D27" s="244"/>
      <c r="E27" s="61">
        <f>IF(OR('[9]FY 2018'!AD32="error",'[9]FY 2018'!AD32=0),"",'[9]FY 2018'!AD32)</f>
        <v>4950000</v>
      </c>
      <c r="F27" s="108">
        <f>IF(OR('[9]FY 2018'!AE32="error",'[9]FY 2018'!AE32=0),"",'[9]FY 2018'!AE32)</f>
        <v>-1.1581469648562326E-2</v>
      </c>
      <c r="G27" s="145" t="str">
        <f>IF(OR('[9]FY 2018'!AF32="error",'[9]FY 2018'!AF32=0),"",'[9]FY 2018'!AF32)</f>
        <v/>
      </c>
      <c r="H27" s="61">
        <f>IF(OR('[9]FY 2018'!AG32="error",'[9]FY 2018'!AG32=0),"",'[9]FY 2018'!AG32)</f>
        <v>4919100</v>
      </c>
      <c r="I27" s="108">
        <f>IF(OR('[9]FY 2018'!AH32="error",'[9]FY 2018'!AH32=0),"",'[9]FY 2018'!AH32)</f>
        <v>-1.7751597444089495E-2</v>
      </c>
      <c r="J27" s="145" t="str">
        <f>IF(OR('[9]FY 2018'!AI32="error",'[9]FY 2018'!AI32=0),"",'[9]FY 2018'!AI32)</f>
        <v/>
      </c>
      <c r="K27" s="61">
        <f>IF(OR('[9]FY 2018'!AJ32="error",'[9]FY 2018'!AJ32=0),"",'[9]FY 2018'!AJ32)</f>
        <v>4998100</v>
      </c>
      <c r="L27" s="241">
        <f>IF(OR('[9]FY 2018'!AK32="error",'[9]FY 2018'!AK32=0),"",'[9]FY 2018'!AK32)</f>
        <v>-1.9768370607028407E-3</v>
      </c>
      <c r="M27" s="153" t="str">
        <f>IF(OR('[9]FY 2018'!AL32="error",'[9]FY 2018'!AL32=0),"",'[9]FY 2018'!AL32)</f>
        <v/>
      </c>
    </row>
    <row r="28" spans="2:18" ht="13.5" customHeight="1">
      <c r="B28" s="17"/>
      <c r="C28" s="74" t="str">
        <f>IF(OR('[9]FY 2018'!C33="error",'[9]FY 2018'!C33=0),"",'[9]FY 2018'!C33)</f>
        <v/>
      </c>
      <c r="D28" s="74"/>
      <c r="E28" s="74" t="str">
        <f>IF(OR('[9]FY 2018'!AD33="error",'[9]FY 2018'!AD33=0),"",'[9]FY 2018'!AD33)</f>
        <v/>
      </c>
      <c r="F28" s="90" t="str">
        <f>IF(OR('[9]FY 2018'!AE33="error",'[9]FY 2018'!AE33=0),"",'[9]FY 2018'!AE33)</f>
        <v/>
      </c>
      <c r="G28" s="148" t="str">
        <f>IF(OR('[9]FY 2018'!AF33="error",'[9]FY 2018'!AF33=0),"",'[9]FY 2018'!AF33)</f>
        <v/>
      </c>
      <c r="H28" s="74" t="str">
        <f>IF(OR('[9]FY 2018'!AG33="error",'[9]FY 2018'!AG33=0),"",'[9]FY 2018'!AG33)</f>
        <v/>
      </c>
      <c r="I28" s="90" t="str">
        <f>IF(OR('[9]FY 2018'!AH33="error",'[9]FY 2018'!AH33=0),"",'[9]FY 2018'!AH33)</f>
        <v/>
      </c>
      <c r="J28" s="148" t="str">
        <f>IF(OR('[9]FY 2018'!AI33="error",'[9]FY 2018'!AI33=0),"",'[9]FY 2018'!AI33)</f>
        <v/>
      </c>
      <c r="K28" s="74" t="str">
        <f>IF(OR('[9]FY 2018'!AJ33="error",'[9]FY 2018'!AJ33=0),"",'[9]FY 2018'!AJ33)</f>
        <v/>
      </c>
      <c r="L28" s="91" t="str">
        <f>IF(OR('[9]FY 2018'!AK33="error",'[9]FY 2018'!AK33=0),"",'[9]FY 2018'!AK33)</f>
        <v/>
      </c>
      <c r="M28" s="148" t="str">
        <f>IF(OR('[9]FY 2018'!AL33="error",'[9]FY 2018'!AL33=0),"",'[9]FY 2018'!AL33)</f>
        <v/>
      </c>
      <c r="N28" s="8"/>
      <c r="O28" s="8"/>
      <c r="P28" s="8"/>
      <c r="Q28" s="8"/>
      <c r="R28" s="8"/>
    </row>
    <row r="29" spans="2:18" s="8" customFormat="1" ht="13.5" customHeight="1">
      <c r="B29" s="17" t="s">
        <v>66</v>
      </c>
      <c r="C29" s="74" t="str">
        <f>IF(OR('[9]FY 2018'!C34="error",'[9]FY 2018'!C34=0),"",'[9]FY 2018'!C34)</f>
        <v/>
      </c>
      <c r="D29" s="74"/>
      <c r="E29" s="74" t="str">
        <f>IF(OR('[9]FY 2018'!AD34="error",'[9]FY 2018'!AD34=0),"",'[9]FY 2018'!AD34)</f>
        <v/>
      </c>
      <c r="F29" s="90" t="str">
        <f>IF(OR('[9]FY 2018'!AE34="error",'[9]FY 2018'!AE34=0),"",'[9]FY 2018'!AE34)</f>
        <v/>
      </c>
      <c r="G29" s="148" t="str">
        <f>IF(OR('[9]FY 2018'!AF34="error",'[9]FY 2018'!AF34=0),"",'[9]FY 2018'!AF34)</f>
        <v/>
      </c>
      <c r="H29" s="74" t="str">
        <f>IF(OR('[9]FY 2018'!AG34="error",'[9]FY 2018'!AG34=0),"",'[9]FY 2018'!AG34)</f>
        <v/>
      </c>
      <c r="I29" s="90" t="str">
        <f>IF(OR('[9]FY 2018'!AH34="error",'[9]FY 2018'!AH34=0),"",'[9]FY 2018'!AH34)</f>
        <v/>
      </c>
      <c r="J29" s="148" t="str">
        <f>IF(OR('[9]FY 2018'!AI34="error",'[9]FY 2018'!AI34=0),"",'[9]FY 2018'!AI34)</f>
        <v/>
      </c>
      <c r="K29" s="74" t="str">
        <f>IF(OR('[9]FY 2018'!AJ34="error",'[9]FY 2018'!AJ34=0),"",'[9]FY 2018'!AJ34)</f>
        <v/>
      </c>
      <c r="L29" s="91" t="str">
        <f>IF(OR('[9]FY 2018'!AK34="error",'[9]FY 2018'!AK34=0),"",'[9]FY 2018'!AK34)</f>
        <v/>
      </c>
      <c r="M29" s="148" t="str">
        <f>IF(OR('[9]FY 2018'!AL34="error",'[9]FY 2018'!AL34=0),"",'[9]FY 2018'!AL34)</f>
        <v/>
      </c>
      <c r="N29" s="51"/>
      <c r="O29" s="51"/>
      <c r="P29" s="51"/>
      <c r="Q29" s="51"/>
      <c r="R29" s="51"/>
    </row>
    <row r="30" spans="2:18" s="51" customFormat="1" ht="13.5" customHeight="1">
      <c r="B30" s="16" t="s">
        <v>67</v>
      </c>
      <c r="C30" s="82">
        <f>IF(OR('[9]FY 2018'!C35="error",'[9]FY 2018'!C35=0),"",'[9]FY 2018'!C35)</f>
        <v>2155400</v>
      </c>
      <c r="D30" s="124"/>
      <c r="E30" s="10">
        <f>IF(OR('[9]FY 2018'!AD35="error",'[9]FY 2018'!AD35=0),"",'[9]FY 2018'!AD35)</f>
        <v>2280400</v>
      </c>
      <c r="F30" s="90">
        <f>IF(OR('[9]FY 2018'!AE35="error",'[9]FY 2018'!AE35=0),"",'[9]FY 2018'!AE35)</f>
        <v>5.7993875846710674E-2</v>
      </c>
      <c r="G30" s="144" t="str">
        <f>IF(OR('[9]FY 2018'!AF35="error",'[9]FY 2018'!AF35=0),"",'[9]FY 2018'!AF35)</f>
        <v/>
      </c>
      <c r="H30" s="10">
        <f>IF(OR('[9]FY 2018'!AG35="error",'[9]FY 2018'!AG35=0),"",'[9]FY 2018'!AG35)</f>
        <v>2243900</v>
      </c>
      <c r="I30" s="90">
        <f>IF(OR('[9]FY 2018'!AH35="error",'[9]FY 2018'!AH35=0),"",'[9]FY 2018'!AH35)</f>
        <v>4.1059664099471149E-2</v>
      </c>
      <c r="J30" s="144" t="str">
        <f>IF(OR('[9]FY 2018'!AI35="error",'[9]FY 2018'!AI35=0),"",'[9]FY 2018'!AI35)</f>
        <v/>
      </c>
      <c r="K30" s="10">
        <f>IF(OR('[9]FY 2018'!AJ35="error",'[9]FY 2018'!AJ35=0),"",'[9]FY 2018'!AJ35)</f>
        <v>2415600</v>
      </c>
      <c r="L30" s="91">
        <f>IF(OR('[9]FY 2018'!AK35="error",'[9]FY 2018'!AK35=0),"",'[9]FY 2018'!AK35)</f>
        <v>0.12072005196251268</v>
      </c>
      <c r="M30" s="152" t="str">
        <f>IF(OR('[9]FY 2018'!AL35="error",'[9]FY 2018'!AL35=0),"",'[9]FY 2018'!AL35)</f>
        <v/>
      </c>
      <c r="N30" s="1"/>
      <c r="O30" s="1"/>
      <c r="P30" s="1"/>
      <c r="Q30" s="1"/>
      <c r="R30" s="1"/>
    </row>
    <row r="31" spans="2:18" ht="13.5" customHeight="1">
      <c r="B31" s="16" t="s">
        <v>68</v>
      </c>
      <c r="C31" s="82">
        <f>IF(OR('[9]FY 2018'!C36="error",'[9]FY 2018'!C36=0),"",'[9]FY 2018'!C36)</f>
        <v>515200</v>
      </c>
      <c r="D31" s="124"/>
      <c r="E31" s="10">
        <f>IF(OR('[9]FY 2018'!AD36="error",'[9]FY 2018'!AD36=0),"",'[9]FY 2018'!AD36)</f>
        <v>481049.99999999994</v>
      </c>
      <c r="F31" s="90">
        <f>IF(OR('[9]FY 2018'!AE36="error",'[9]FY 2018'!AE36=0),"",'[9]FY 2018'!AE36)</f>
        <v>-6.6284937888198892E-2</v>
      </c>
      <c r="G31" s="144" t="str">
        <f>IF(OR('[9]FY 2018'!AF36="error",'[9]FY 2018'!AF36=0),"",'[9]FY 2018'!AF36)</f>
        <v/>
      </c>
      <c r="H31" s="10">
        <f>IF(OR('[9]FY 2018'!AG36="error",'[9]FY 2018'!AG36=0),"",'[9]FY 2018'!AG36)</f>
        <v>455200</v>
      </c>
      <c r="I31" s="90">
        <f>IF(OR('[9]FY 2018'!AH36="error",'[9]FY 2018'!AH36=0),"",'[9]FY 2018'!AH36)</f>
        <v>-0.11645962732919257</v>
      </c>
      <c r="J31" s="144" t="str">
        <f>IF(OR('[9]FY 2018'!AI36="error",'[9]FY 2018'!AI36=0),"",'[9]FY 2018'!AI36)</f>
        <v/>
      </c>
      <c r="K31" s="10">
        <f>IF(OR('[9]FY 2018'!AJ36="error",'[9]FY 2018'!AJ36=0),"",'[9]FY 2018'!AJ36)</f>
        <v>491100</v>
      </c>
      <c r="L31" s="91">
        <f>IF(OR('[9]FY 2018'!AK36="error",'[9]FY 2018'!AK36=0),"",'[9]FY 2018'!AK36)</f>
        <v>-4.677795031055898E-2</v>
      </c>
      <c r="M31" s="152" t="str">
        <f>IF(OR('[9]FY 2018'!AL36="error",'[9]FY 2018'!AL36=0),"",'[9]FY 2018'!AL36)</f>
        <v/>
      </c>
      <c r="N31" s="1"/>
      <c r="O31" s="1"/>
      <c r="R31" s="1"/>
    </row>
    <row r="32" spans="2:18" ht="13.5" customHeight="1">
      <c r="B32" s="120" t="s">
        <v>69</v>
      </c>
      <c r="C32" s="69">
        <f>IF(OR('[9]FY 2018'!C37="error",'[9]FY 2018'!C37=0),"",'[9]FY 2018'!C37)</f>
        <v>2698800</v>
      </c>
      <c r="D32" s="124"/>
      <c r="E32" s="133">
        <f>IF(OR('[9]FY 2018'!AD37="error",'[9]FY 2018'!AD37=0),"",'[9]FY 2018'!AD37)</f>
        <v>2757750</v>
      </c>
      <c r="F32" s="90">
        <f>IF(OR('[9]FY 2018'!AE37="error",'[9]FY 2018'!AE37=0),"",'[9]FY 2018'!AE37)</f>
        <v>2.1843041351711889E-2</v>
      </c>
      <c r="G32" s="149" t="str">
        <f>IF(OR('[9]FY 2018'!AF37="error",'[9]FY 2018'!AF37=0),"",'[9]FY 2018'!AF37)</f>
        <v/>
      </c>
      <c r="H32" s="133">
        <f>IF(OR('[9]FY 2018'!AG37="error",'[9]FY 2018'!AG37=0),"",'[9]FY 2018'!AG37)</f>
        <v>2522500</v>
      </c>
      <c r="I32" s="90">
        <f>IF(OR('[9]FY 2018'!AH37="error",'[9]FY 2018'!AH37=0),"",'[9]FY 2018'!AH37)</f>
        <v>-6.5325329776196872E-2</v>
      </c>
      <c r="J32" s="149" t="str">
        <f>IF(OR('[9]FY 2018'!AI37="error",'[9]FY 2018'!AI37=0),"",'[9]FY 2018'!AI37)</f>
        <v/>
      </c>
      <c r="K32" s="133">
        <f>IF(OR('[9]FY 2018'!AJ37="error",'[9]FY 2018'!AJ37=0),"",'[9]FY 2018'!AJ37)</f>
        <v>2900800</v>
      </c>
      <c r="L32" s="91">
        <f>IF(OR('[9]FY 2018'!AK37="error",'[9]FY 2018'!AK37=0),"",'[9]FY 2018'!AK37)</f>
        <v>7.4848080628427516E-2</v>
      </c>
      <c r="M32" s="155" t="str">
        <f>IF(OR('[9]FY 2018'!AL37="error",'[9]FY 2018'!AL37=0),"",'[9]FY 2018'!AL37)</f>
        <v/>
      </c>
      <c r="N32" s="51"/>
      <c r="O32" s="51"/>
      <c r="P32" s="51"/>
      <c r="Q32" s="51"/>
      <c r="R32" s="51"/>
    </row>
    <row r="33" spans="2:18" s="51" customFormat="1" ht="13.5" customHeight="1">
      <c r="B33" s="23"/>
      <c r="C33" s="92" t="str">
        <f>IF(OR('[9]FY 2018'!C38="error",'[9]FY 2018'!C38=0),"",'[9]FY 2018'!C38)</f>
        <v/>
      </c>
      <c r="D33" s="93"/>
      <c r="E33" s="99" t="str">
        <f>IF(OR('[9]FY 2018'!AD38="error",'[9]FY 2018'!AD38=0),"",'[9]FY 2018'!AD38)</f>
        <v/>
      </c>
      <c r="F33" s="56" t="str">
        <f>IF(OR('[9]FY 2018'!AE38="error",'[9]FY 2018'!AE38=0),"",'[9]FY 2018'!AE38)</f>
        <v/>
      </c>
      <c r="G33" s="144" t="str">
        <f>IF(OR('[9]FY 2018'!AF38="error",'[9]FY 2018'!AF38=0),"",'[9]FY 2018'!AF38)</f>
        <v/>
      </c>
      <c r="H33" s="99" t="str">
        <f>IF(OR('[9]FY 2018'!AG38="error",'[9]FY 2018'!AG38=0),"",'[9]FY 2018'!AG38)</f>
        <v/>
      </c>
      <c r="I33" s="56" t="str">
        <f>IF(OR('[9]FY 2018'!AH38="error",'[9]FY 2018'!AH38=0),"",'[9]FY 2018'!AH38)</f>
        <v/>
      </c>
      <c r="J33" s="144" t="str">
        <f>IF(OR('[9]FY 2018'!AI38="error",'[9]FY 2018'!AI38=0),"",'[9]FY 2018'!AI38)</f>
        <v/>
      </c>
      <c r="K33" s="99" t="str">
        <f>IF(OR('[9]FY 2018'!AJ38="error",'[9]FY 2018'!AJ38=0),"",'[9]FY 2018'!AJ38)</f>
        <v/>
      </c>
      <c r="L33" s="100" t="str">
        <f>IF(OR('[9]FY 2018'!AK38="error",'[9]FY 2018'!AK38=0),"",'[9]FY 2018'!AK38)</f>
        <v/>
      </c>
      <c r="M33" s="156" t="str">
        <f>IF(OR('[9]FY 2018'!AL38="error",'[9]FY 2018'!AL38=0),"",'[9]FY 2018'!AL38)</f>
        <v/>
      </c>
      <c r="N33" s="1"/>
      <c r="O33" s="1"/>
      <c r="P33" s="1"/>
      <c r="Q33" s="1"/>
      <c r="R33" s="1"/>
    </row>
    <row r="34" spans="2:18">
      <c r="B34" s="8"/>
      <c r="C34" s="94" t="str">
        <f>IF(OR('[9]FY 2018'!C39="error",'[9]FY 2018'!C39=0),"",'[9]FY 2018'!C39)</f>
        <v/>
      </c>
      <c r="D34" s="101"/>
      <c r="E34" s="102" t="str">
        <f>IF(OR('[9]FY 2018'!AD39="error",'[9]FY 2018'!AD39=0),"",'[9]FY 2018'!AD39)</f>
        <v/>
      </c>
      <c r="F34" s="103" t="str">
        <f>IF(OR('[9]FY 2018'!AE39="error",'[9]FY 2018'!AE39=0),"",'[9]FY 2018'!AE39)</f>
        <v/>
      </c>
      <c r="G34" s="150" t="str">
        <f>IF(OR('[9]FY 2018'!AF39="error",'[9]FY 2018'!AF39=0),"",'[9]FY 2018'!AF39)</f>
        <v/>
      </c>
      <c r="H34" s="102" t="str">
        <f>IF(OR('[9]FY 2018'!AG39="error",'[9]FY 2018'!AG39=0),"",'[9]FY 2018'!AG39)</f>
        <v/>
      </c>
      <c r="I34" s="103" t="str">
        <f>IF(OR('[9]FY 2018'!AH39="error",'[9]FY 2018'!AH39=0),"",'[9]FY 2018'!AH39)</f>
        <v/>
      </c>
      <c r="J34" s="150" t="str">
        <f>IF(OR('[9]FY 2018'!AI39="error",'[9]FY 2018'!AI39=0),"",'[9]FY 2018'!AI39)</f>
        <v/>
      </c>
      <c r="K34" s="102" t="str">
        <f>IF(OR('[9]FY 2018'!AJ39="error",'[9]FY 2018'!AJ39=0),"",'[9]FY 2018'!AJ39)</f>
        <v/>
      </c>
      <c r="L34" s="104" t="str">
        <f>IF(OR('[9]FY 2018'!AK39="error",'[9]FY 2018'!AK39=0),"",'[9]FY 2018'!AK39)</f>
        <v/>
      </c>
      <c r="M34" s="157" t="str">
        <f>IF(OR('[9]FY 2018'!AL39="error",'[9]FY 2018'!AL39=0),"",'[9]FY 2018'!AL39)</f>
        <v/>
      </c>
      <c r="N34" s="1"/>
      <c r="O34" s="1"/>
      <c r="R34" s="1"/>
    </row>
    <row r="35" spans="2:18">
      <c r="B35" s="12" t="s">
        <v>14</v>
      </c>
      <c r="C35" s="95" t="str">
        <f>IF(OR('[9]FY 2018'!C40="error",'[9]FY 2018'!C40=0),"",'[9]FY 2018'!C40)</f>
        <v/>
      </c>
      <c r="D35" s="96"/>
      <c r="E35" s="96" t="str">
        <f>IF(OR('[9]FY 2018'!AD40="error",'[9]FY 2018'!AD40=0),"",'[9]FY 2018'!AD40)</f>
        <v/>
      </c>
      <c r="F35" s="96" t="str">
        <f>IF(OR('[9]FY 2018'!AE40="error",'[9]FY 2018'!AE40=0),"",'[9]FY 2018'!AE40)</f>
        <v/>
      </c>
      <c r="G35" s="151" t="str">
        <f>IF(OR('[9]FY 2018'!AF40="error",'[9]FY 2018'!AF40=0),"",'[9]FY 2018'!AF40)</f>
        <v/>
      </c>
      <c r="H35" s="96" t="str">
        <f>IF(OR('[9]FY 2018'!AG40="error",'[9]FY 2018'!AG40=0),"",'[9]FY 2018'!AG40)</f>
        <v/>
      </c>
      <c r="I35" s="96" t="str">
        <f>IF(OR('[9]FY 2018'!AH40="error",'[9]FY 2018'!AH40=0),"",'[9]FY 2018'!AH40)</f>
        <v/>
      </c>
      <c r="J35" s="151" t="str">
        <f>IF(OR('[9]FY 2018'!AI40="error",'[9]FY 2018'!AI40=0),"",'[9]FY 2018'!AI40)</f>
        <v/>
      </c>
      <c r="K35" s="96" t="str">
        <f>IF(OR('[9]FY 2018'!AJ40="error",'[9]FY 2018'!AJ40=0),"",'[9]FY 2018'!AJ40)</f>
        <v/>
      </c>
      <c r="L35" s="96" t="str">
        <f>IF(OR('[9]FY 2018'!AK40="error",'[9]FY 2018'!AK40=0),"",'[9]FY 2018'!AK40)</f>
        <v/>
      </c>
      <c r="M35" s="151" t="str">
        <f>IF(OR('[9]FY 2018'!AL40="error",'[9]FY 2018'!AL40=0),"",'[9]FY 2018'!AL40)</f>
        <v/>
      </c>
      <c r="N35" s="1"/>
      <c r="O35" s="1"/>
      <c r="R35" s="1"/>
    </row>
    <row r="36" spans="2:18" ht="15.75" customHeight="1">
      <c r="B36" s="111"/>
      <c r="C36" s="84" t="str">
        <f>IF(OR('[9]FY 2018'!C41="error",'[9]FY 2018'!C41=0),"",'[9]FY 2018'!C41)</f>
        <v/>
      </c>
      <c r="D36" s="97"/>
      <c r="E36" s="11" t="str">
        <f>IF(OR('[9]FY 2018'!AD41="error",'[9]FY 2018'!AD41=0),"",'[9]FY 2018'!AD41)</f>
        <v/>
      </c>
      <c r="F36" s="90" t="str">
        <f>IF(OR('[9]FY 2018'!AE41="error",'[9]FY 2018'!AE41=0),"",'[9]FY 2018'!AE41)</f>
        <v/>
      </c>
      <c r="G36" s="144" t="str">
        <f>IF(OR('[9]FY 2018'!AF41="error",'[9]FY 2018'!AF41=0),"",'[9]FY 2018'!AF41)</f>
        <v/>
      </c>
      <c r="H36" s="11" t="str">
        <f>IF(OR('[9]FY 2018'!AG41="error",'[9]FY 2018'!AG41=0),"",'[9]FY 2018'!AG41)</f>
        <v/>
      </c>
      <c r="I36" s="90" t="str">
        <f>IF(OR('[9]FY 2018'!AH41="error",'[9]FY 2018'!AH41=0),"",'[9]FY 2018'!AH41)</f>
        <v/>
      </c>
      <c r="J36" s="144" t="str">
        <f>IF(OR('[9]FY 2018'!AI41="error",'[9]FY 2018'!AI41=0),"",'[9]FY 2018'!AI41)</f>
        <v/>
      </c>
      <c r="K36" s="11" t="str">
        <f>IF(OR('[9]FY 2018'!AJ41="error",'[9]FY 2018'!AJ41=0),"",'[9]FY 2018'!AJ41)</f>
        <v/>
      </c>
      <c r="L36" s="98" t="str">
        <f>IF(OR('[9]FY 2018'!AK41="error",'[9]FY 2018'!AK41=0),"",'[9]FY 2018'!AK41)</f>
        <v/>
      </c>
      <c r="M36" s="152" t="str">
        <f>IF(OR('[9]FY 2018'!AL41="error",'[9]FY 2018'!AL41=0),"",'[9]FY 2018'!AL41)</f>
        <v/>
      </c>
      <c r="N36" s="1"/>
      <c r="O36" s="1"/>
      <c r="R36" s="1"/>
    </row>
    <row r="37" spans="2:18" ht="13.5" customHeight="1">
      <c r="B37" s="75" t="s">
        <v>22</v>
      </c>
      <c r="C37" s="84" t="str">
        <f>IF(OR('[9]FY 2018'!C42="error",'[9]FY 2018'!C42=0),"",'[9]FY 2018'!C42)</f>
        <v/>
      </c>
      <c r="D37" s="97"/>
      <c r="E37" s="11" t="str">
        <f>IF(OR('[9]FY 2018'!AD42="error",'[9]FY 2018'!AD42=0),"",'[9]FY 2018'!AD42)</f>
        <v/>
      </c>
      <c r="F37" s="90" t="str">
        <f>IF(OR('[9]FY 2018'!AE42="error",'[9]FY 2018'!AE42=0),"",'[9]FY 2018'!AE42)</f>
        <v/>
      </c>
      <c r="G37" s="144" t="str">
        <f>IF(OR('[9]FY 2018'!AF42="error",'[9]FY 2018'!AF42=0),"",'[9]FY 2018'!AF42)</f>
        <v/>
      </c>
      <c r="H37" s="11" t="str">
        <f>IF(OR('[9]FY 2018'!AG42="error",'[9]FY 2018'!AG42=0),"",'[9]FY 2018'!AG42)</f>
        <v/>
      </c>
      <c r="I37" s="90" t="str">
        <f>IF(OR('[9]FY 2018'!AH42="error",'[9]FY 2018'!AH42=0),"",'[9]FY 2018'!AH42)</f>
        <v/>
      </c>
      <c r="J37" s="144" t="str">
        <f>IF(OR('[9]FY 2018'!AI42="error",'[9]FY 2018'!AI42=0),"",'[9]FY 2018'!AI42)</f>
        <v/>
      </c>
      <c r="K37" s="11" t="str">
        <f>IF(OR('[9]FY 2018'!AJ42="error",'[9]FY 2018'!AJ42=0),"",'[9]FY 2018'!AJ42)</f>
        <v/>
      </c>
      <c r="L37" s="98" t="str">
        <f>IF(OR('[9]FY 2018'!AK42="error",'[9]FY 2018'!AK42=0),"",'[9]FY 2018'!AK42)</f>
        <v/>
      </c>
      <c r="M37" s="152" t="str">
        <f>IF(OR('[9]FY 2018'!AL42="error",'[9]FY 2018'!AL42=0),"",'[9]FY 2018'!AL42)</f>
        <v/>
      </c>
      <c r="N37" s="1"/>
      <c r="O37" s="1"/>
      <c r="R37" s="1"/>
    </row>
    <row r="38" spans="2:18" ht="13.5" customHeight="1">
      <c r="B38" s="112" t="s">
        <v>55</v>
      </c>
      <c r="C38" s="97" t="str">
        <f>IF(OR('[9]FY 2018'!C43="error",'[9]FY 2018'!C43=0),"",'[9]FY 2018'!C43)</f>
        <v/>
      </c>
      <c r="D38" s="97"/>
      <c r="E38" s="11" t="str">
        <f>IF(OR('[9]FY 2018'!AD43="error",'[9]FY 2018'!AD43=0),"",'[9]FY 2018'!AD43)</f>
        <v/>
      </c>
      <c r="F38" s="90" t="str">
        <f>IF(OR('[9]FY 2018'!AE43="error",'[9]FY 2018'!AE43=0),"",'[9]FY 2018'!AE43)</f>
        <v/>
      </c>
      <c r="G38" s="144" t="str">
        <f>IF(OR('[9]FY 2018'!AF43="error",'[9]FY 2018'!AF43=0),"",'[9]FY 2018'!AF43)</f>
        <v/>
      </c>
      <c r="H38" s="11" t="str">
        <f>IF(OR('[9]FY 2018'!AG43="error",'[9]FY 2018'!AG43=0),"",'[9]FY 2018'!AG43)</f>
        <v/>
      </c>
      <c r="I38" s="90" t="str">
        <f>IF(OR('[9]FY 2018'!AH43="error",'[9]FY 2018'!AH43=0),"",'[9]FY 2018'!AH43)</f>
        <v/>
      </c>
      <c r="J38" s="144" t="str">
        <f>IF(OR('[9]FY 2018'!AI43="error",'[9]FY 2018'!AI43=0),"",'[9]FY 2018'!AI43)</f>
        <v/>
      </c>
      <c r="K38" s="11" t="str">
        <f>IF(OR('[9]FY 2018'!AJ43="error",'[9]FY 2018'!AJ43=0),"",'[9]FY 2018'!AJ43)</f>
        <v/>
      </c>
      <c r="L38" s="98" t="str">
        <f>IF(OR('[9]FY 2018'!AK43="error",'[9]FY 2018'!AK43=0),"",'[9]FY 2018'!AK43)</f>
        <v/>
      </c>
      <c r="M38" s="152" t="str">
        <f>IF(OR('[9]FY 2018'!AL43="error",'[9]FY 2018'!AL43=0),"",'[9]FY 2018'!AL43)</f>
        <v/>
      </c>
      <c r="N38" s="1"/>
      <c r="O38" s="1"/>
      <c r="R38" s="1"/>
    </row>
    <row r="39" spans="2:18" ht="13.5" customHeight="1">
      <c r="B39" s="63" t="s">
        <v>51</v>
      </c>
      <c r="C39" s="6">
        <f>IF(OR('[9]FY 2018'!C44="error",'[9]FY 2018'!C44=0),"",'[9]FY 2018'!C44)</f>
        <v>581.5</v>
      </c>
      <c r="D39" s="85">
        <f>IF(OR('[9]FY 2018'!D44="error",'[9]FY 2018'!D44=0),"",'[9]FY 2018'!D44)</f>
        <v>596.79503166605616</v>
      </c>
      <c r="E39" s="114">
        <f>IF(OR('[9]FY 2018'!AD44="error",'[9]FY 2018'!AD44=0),"",'[9]FY 2018'!AD44)</f>
        <v>586.81031935353133</v>
      </c>
      <c r="F39" s="220">
        <f>IF(OR('[9]FY 2018'!AE44="error",'[9]FY 2018'!AE44=0),"",'[9]FY 2018'!AE44)</f>
        <v>9.1321055090822778E-3</v>
      </c>
      <c r="G39" s="57">
        <f>IF(OR('[9]FY 2018'!AF44="error",'[9]FY 2018'!AF44=0),"",'[9]FY 2018'!AF44)</f>
        <v>-1.6730555354408372E-2</v>
      </c>
      <c r="H39" s="114">
        <f>IF(OR('[9]FY 2018'!AG44="error",'[9]FY 2018'!AG44=0),"",'[9]FY 2018'!AG44)</f>
        <v>575.75306705554965</v>
      </c>
      <c r="I39" s="90">
        <f>IF(OR('[9]FY 2018'!AH44="error",'[9]FY 2018'!AH44=0),"",'[9]FY 2018'!AH44)</f>
        <v>-9.8829457342224369E-3</v>
      </c>
      <c r="J39" s="57">
        <f>IF(OR('[9]FY 2018'!AI44="error",'[9]FY 2018'!AI44=0),"",'[9]FY 2018'!AI44)</f>
        <v>-3.5258277120310821E-2</v>
      </c>
      <c r="K39" s="114">
        <f>IF(OR('[9]FY 2018'!AJ44="error",'[9]FY 2018'!AJ44=0),"",'[9]FY 2018'!AJ44)</f>
        <v>594.57337646283872</v>
      </c>
      <c r="L39" s="137">
        <f>IF(OR('[9]FY 2018'!AK44="error",'[9]FY 2018'!AK44=0),"",'[9]FY 2018'!AK44)</f>
        <v>2.2482160727151701E-2</v>
      </c>
      <c r="M39" s="59" t="str">
        <f>IF(OR('[9]FY 2018'!AL44="error",'[9]FY 2018'!AL44=0),"",'[9]FY 2018'!AL44)</f>
        <v/>
      </c>
      <c r="N39" s="1"/>
      <c r="O39" s="1"/>
      <c r="R39" s="1"/>
    </row>
    <row r="40" spans="2:18" ht="13.5" customHeight="1">
      <c r="B40" s="63" t="s">
        <v>52</v>
      </c>
      <c r="C40" s="6">
        <f>IF(OR('[9]FY 2018'!C45="error",'[9]FY 2018'!C45=0),"",'[9]FY 2018'!C45)</f>
        <v>606.79999999999995</v>
      </c>
      <c r="D40" s="85">
        <f>IF(OR('[9]FY 2018'!D45="error",'[9]FY 2018'!D45=0),"",'[9]FY 2018'!D45)</f>
        <v>615.89049521529239</v>
      </c>
      <c r="E40" s="114">
        <f>IF(OR('[9]FY 2018'!AD45="error",'[9]FY 2018'!AD45=0),"",'[9]FY 2018'!AD45)</f>
        <v>626.71214287029079</v>
      </c>
      <c r="F40" s="220">
        <f>IF(OR('[9]FY 2018'!AE45="error",'[9]FY 2018'!AE45=0),"",'[9]FY 2018'!AE45)</f>
        <v>3.2815001434230107E-2</v>
      </c>
      <c r="G40" s="57">
        <f>IF(OR('[9]FY 2018'!AF45="error",'[9]FY 2018'!AF45=0),"",'[9]FY 2018'!AF45)</f>
        <v>1.7570733335015243E-2</v>
      </c>
      <c r="H40" s="114">
        <f>IF(OR('[9]FY 2018'!AG45="error",'[9]FY 2018'!AG45=0),"",'[9]FY 2018'!AG45)</f>
        <v>607.95000000000005</v>
      </c>
      <c r="I40" s="90">
        <f>IF(OR('[9]FY 2018'!AH45="error",'[9]FY 2018'!AH45=0),"",'[9]FY 2018'!AH45)</f>
        <v>1.8951878707977876E-3</v>
      </c>
      <c r="J40" s="57">
        <f>IF(OR('[9]FY 2018'!AI45="error",'[9]FY 2018'!AI45=0),"",'[9]FY 2018'!AI45)</f>
        <v>-1.2892706214790106E-2</v>
      </c>
      <c r="K40" s="114">
        <f>IF(OR('[9]FY 2018'!AJ45="error",'[9]FY 2018'!AJ45=0),"",'[9]FY 2018'!AJ45)</f>
        <v>638.66695653234694</v>
      </c>
      <c r="L40" s="137">
        <f>IF(OR('[9]FY 2018'!AK45="error",'[9]FY 2018'!AK45=0),"",'[9]FY 2018'!AK45)</f>
        <v>5.2516408260294911E-2</v>
      </c>
      <c r="M40" s="59" t="str">
        <f>IF(OR('[9]FY 2018'!AL45="error",'[9]FY 2018'!AL45=0),"",'[9]FY 2018'!AL45)</f>
        <v/>
      </c>
      <c r="N40" s="1"/>
      <c r="O40" s="1"/>
      <c r="R40" s="1"/>
    </row>
    <row r="41" spans="2:18" ht="13.5" customHeight="1">
      <c r="B41" s="63" t="s">
        <v>53</v>
      </c>
      <c r="C41" s="6">
        <f>IF(OR('[9]FY 2018'!C46="error",'[9]FY 2018'!C46=0),"",'[9]FY 2018'!C46)</f>
        <v>239.6</v>
      </c>
      <c r="D41" s="85">
        <f>IF(OR('[9]FY 2018'!D46="error",'[9]FY 2018'!D46=0),"",'[9]FY 2018'!D46)</f>
        <v>243.84964824391449</v>
      </c>
      <c r="E41" s="114">
        <f>IF(OR('[9]FY 2018'!AD46="error",'[9]FY 2018'!AD46=0),"",'[9]FY 2018'!AD46)</f>
        <v>233.07710485811594</v>
      </c>
      <c r="F41" s="220">
        <f>IF(OR('[9]FY 2018'!AE46="error",'[9]FY 2018'!AE46=0),"",'[9]FY 2018'!AE46)</f>
        <v>-2.7224103263289057E-2</v>
      </c>
      <c r="G41" s="57">
        <f>IF(OR('[9]FY 2018'!AF46="error",'[9]FY 2018'!AF46=0),"",'[9]FY 2018'!AF46)</f>
        <v>-4.4176989646600329E-2</v>
      </c>
      <c r="H41" s="114">
        <f>IF(OR('[9]FY 2018'!AG46="error",'[9]FY 2018'!AG46=0),"",'[9]FY 2018'!AG46)</f>
        <v>227.71559985205852</v>
      </c>
      <c r="I41" s="90">
        <f>IF(OR('[9]FY 2018'!AH46="error",'[9]FY 2018'!AH46=0),"",'[9]FY 2018'!AH46)</f>
        <v>-4.9601002286901008E-2</v>
      </c>
      <c r="J41" s="57">
        <f>IF(OR('[9]FY 2018'!AI46="error",'[9]FY 2018'!AI46=0),"",'[9]FY 2018'!AI46)</f>
        <v>-6.616391907081054E-2</v>
      </c>
      <c r="K41" s="114">
        <f>IF(OR('[9]FY 2018'!AJ46="error",'[9]FY 2018'!AJ46=0),"",'[9]FY 2018'!AJ46)</f>
        <v>264.77742483817855</v>
      </c>
      <c r="L41" s="137">
        <f>IF(OR('[9]FY 2018'!AK46="error",'[9]FY 2018'!AK46=0),"",'[9]FY 2018'!AK46)</f>
        <v>0.10508107194565341</v>
      </c>
      <c r="M41" s="59" t="str">
        <f>IF(OR('[9]FY 2018'!AL46="error",'[9]FY 2018'!AL46=0),"",'[9]FY 2018'!AL46)</f>
        <v/>
      </c>
      <c r="N41" s="1"/>
      <c r="O41" s="1"/>
      <c r="R41" s="1"/>
    </row>
    <row r="42" spans="2:18" s="65" customFormat="1" ht="13.5" customHeight="1">
      <c r="B42" s="64" t="s">
        <v>57</v>
      </c>
      <c r="C42" s="86">
        <f>IF(OR('[9]FY 2018'!C47="error",'[9]FY 2018'!C47=0),"",'[9]FY 2018'!C47)</f>
        <v>1427.9</v>
      </c>
      <c r="D42" s="163">
        <f>IF(OR('[9]FY 2018'!D47="error",'[9]FY 2018'!D47=0),"",'[9]FY 2018'!D47)</f>
        <v>1456.5351751252631</v>
      </c>
      <c r="E42" s="115">
        <f>IF(OR('[9]FY 2018'!AD47="error",'[9]FY 2018'!AD47=0),"",'[9]FY 2018'!AD47)</f>
        <v>1448.1111390518131</v>
      </c>
      <c r="F42" s="108">
        <f>IF(OR('[9]FY 2018'!AE47="error",'[9]FY 2018'!AE47=0),"",'[9]FY 2018'!AE47)</f>
        <v>1.4154449927735069E-2</v>
      </c>
      <c r="G42" s="164">
        <f>IF(OR('[9]FY 2018'!AF47="error",'[9]FY 2018'!AF47=0),"",'[9]FY 2018'!AF47)</f>
        <v>-5.7836132057198508E-3</v>
      </c>
      <c r="H42" s="115">
        <f>IF(OR('[9]FY 2018'!AG47="error",'[9]FY 2018'!AG47=0),"",'[9]FY 2018'!AG47)</f>
        <v>1437.4902498376769</v>
      </c>
      <c r="I42" s="108">
        <f>IF(OR('[9]FY 2018'!AH47="error",'[9]FY 2018'!AH47=0),"",'[9]FY 2018'!AH47)</f>
        <v>6.7163315622080777E-3</v>
      </c>
      <c r="J42" s="164">
        <f>IF(OR('[9]FY 2018'!AI47="error",'[9]FY 2018'!AI47=0),"",'[9]FY 2018'!AI47)</f>
        <v>-1.3075499728970374E-2</v>
      </c>
      <c r="K42" s="115">
        <f>IF(OR('[9]FY 2018'!AJ47="error",'[9]FY 2018'!AJ47=0),"",'[9]FY 2018'!AJ47)</f>
        <v>1458.8863548820098</v>
      </c>
      <c r="L42" s="138">
        <f>IF(OR('[9]FY 2018'!AK47="error",'[9]FY 2018'!AK47=0),"",'[9]FY 2018'!AK47)</f>
        <v>2.1700647721835997E-2</v>
      </c>
      <c r="M42" s="110" t="str">
        <f>IF(OR('[9]FY 2018'!AL47="error",'[9]FY 2018'!AL47=0),"",'[9]FY 2018'!AL47)</f>
        <v/>
      </c>
    </row>
    <row r="43" spans="2:18" s="65" customFormat="1" ht="13.5" customHeight="1">
      <c r="B43" s="63" t="s">
        <v>54</v>
      </c>
      <c r="C43" s="6">
        <f>IF(OR('[9]FY 2018'!C48="error",'[9]FY 2018'!C48=0),"",'[9]FY 2018'!C48)</f>
        <v>508.40000000000003</v>
      </c>
      <c r="D43" s="85">
        <f>IF(OR('[9]FY 2018'!D48="error",'[9]FY 2018'!D48=0),"",'[9]FY 2018'!D48)</f>
        <v>483.14163476801281</v>
      </c>
      <c r="E43" s="114">
        <f>IF(OR('[9]FY 2018'!AD48="error",'[9]FY 2018'!AD48=0),"",'[9]FY 2018'!AD48)</f>
        <v>473.37178861952975</v>
      </c>
      <c r="F43" s="220">
        <f>IF(OR('[9]FY 2018'!AE48="error",'[9]FY 2018'!AE48=0),"",'[9]FY 2018'!AE48)</f>
        <v>-6.8898920889988724E-2</v>
      </c>
      <c r="G43" s="57">
        <f>IF(OR('[9]FY 2018'!AF48="error",'[9]FY 2018'!AF48=0),"",'[9]FY 2018'!AF48)</f>
        <v>-2.0221494993231448E-2</v>
      </c>
      <c r="H43" s="114">
        <f>IF(OR('[9]FY 2018'!AG48="error",'[9]FY 2018'!AG48=0),"",'[9]FY 2018'!AG48)</f>
        <v>436.07425064593269</v>
      </c>
      <c r="I43" s="90">
        <f>IF(OR('[9]FY 2018'!AH48="error",'[9]FY 2018'!AH48=0),"",'[9]FY 2018'!AH48)</f>
        <v>-0.1422615054171269</v>
      </c>
      <c r="J43" s="57">
        <f>IF(OR('[9]FY 2018'!AI48="error",'[9]FY 2018'!AI48=0),"",'[9]FY 2018'!AI48)</f>
        <v>-9.7419433008873679E-2</v>
      </c>
      <c r="K43" s="114">
        <f>IF(OR('[9]FY 2018'!AJ48="error",'[9]FY 2018'!AJ48=0),"",'[9]FY 2018'!AJ48)</f>
        <v>498.78257342512558</v>
      </c>
      <c r="L43" s="137">
        <f>IF(OR('[9]FY 2018'!AK48="error",'[9]FY 2018'!AK48=0),"",'[9]FY 2018'!AK48)</f>
        <v>-1.8917046764111878E-2</v>
      </c>
      <c r="M43" s="59" t="str">
        <f>IF(OR('[9]FY 2018'!AL48="error",'[9]FY 2018'!AL48=0),"",'[9]FY 2018'!AL48)</f>
        <v/>
      </c>
      <c r="N43" s="1"/>
      <c r="O43" s="1"/>
      <c r="P43" s="1"/>
      <c r="Q43" s="1"/>
      <c r="R43" s="1"/>
    </row>
    <row r="44" spans="2:18" s="65" customFormat="1" ht="13.5" customHeight="1">
      <c r="B44" s="64" t="s">
        <v>58</v>
      </c>
      <c r="C44" s="86">
        <f>IF(OR('[9]FY 2018'!C49="error",'[9]FY 2018'!C49=0),"",'[9]FY 2018'!C49)</f>
        <v>1936.3000000000002</v>
      </c>
      <c r="D44" s="163">
        <f>IF(OR('[9]FY 2018'!D49="error",'[9]FY 2018'!D49=0),"",'[9]FY 2018'!D49)</f>
        <v>1939.676809893276</v>
      </c>
      <c r="E44" s="115">
        <f>IF(OR('[9]FY 2018'!AD49="error",'[9]FY 2018'!AD49=0),"",'[9]FY 2018'!AD49)</f>
        <v>1920.9307467815147</v>
      </c>
      <c r="F44" s="108">
        <f>IF(OR('[9]FY 2018'!AE49="error",'[9]FY 2018'!AE49=0),"",'[9]FY 2018'!AE49)</f>
        <v>-7.9374338782655096E-3</v>
      </c>
      <c r="G44" s="164">
        <f>IF(OR('[9]FY 2018'!AF49="error",'[9]FY 2018'!AF49=0),"",'[9]FY 2018'!AF49)</f>
        <v>-9.6645291711213721E-3</v>
      </c>
      <c r="H44" s="115">
        <f>IF(OR('[9]FY 2018'!AG49="error",'[9]FY 2018'!AG49=0),"",'[9]FY 2018'!AG49)</f>
        <v>1873.5645004836097</v>
      </c>
      <c r="I44" s="108">
        <f>IF(OR('[9]FY 2018'!AH49="error",'[9]FY 2018'!AH49=0),"",'[9]FY 2018'!AH49)</f>
        <v>-3.2399679551924021E-2</v>
      </c>
      <c r="J44" s="164">
        <f>IF(OR('[9]FY 2018'!AI49="error",'[9]FY 2018'!AI49=0),"",'[9]FY 2018'!AI49)</f>
        <v>-3.4084188186641162E-2</v>
      </c>
      <c r="K44" s="115">
        <f>IF(OR('[9]FY 2018'!AJ49="error",'[9]FY 2018'!AJ49=0),"",'[9]FY 2018'!AJ49)</f>
        <v>1951.7786671792346</v>
      </c>
      <c r="L44" s="138">
        <f>IF(OR('[9]FY 2018'!AK49="error",'[9]FY 2018'!AK49=0),"",'[9]FY 2018'!AK49)</f>
        <v>7.9939405976523492E-3</v>
      </c>
      <c r="M44" s="110" t="str">
        <f>IF(OR('[9]FY 2018'!AL49="error",'[9]FY 2018'!AL49=0),"",'[9]FY 2018'!AL49)</f>
        <v/>
      </c>
    </row>
    <row r="45" spans="2:18" s="65" customFormat="1" ht="13.5" customHeight="1">
      <c r="B45" s="63" t="s">
        <v>13</v>
      </c>
      <c r="C45" s="6">
        <f>IF(OR('[9]FY 2018'!C50="error",'[9]FY 2018'!C50=0),"",'[9]FY 2018'!C50)</f>
        <v>163.1690234421516</v>
      </c>
      <c r="D45" s="85">
        <f>IF(OR('[9]FY 2018'!D50="error",'[9]FY 2018'!D50=0),"",'[9]FY 2018'!D50)</f>
        <v>200.16174434396623</v>
      </c>
      <c r="E45" s="114">
        <f>IF(OR('[9]FY 2018'!AD50="error",'[9]FY 2018'!AD50=0),"",'[9]FY 2018'!AD50)</f>
        <v>180.95389926956582</v>
      </c>
      <c r="F45" s="220">
        <f>IF(OR('[9]FY 2018'!AE50="error",'[9]FY 2018'!AE50=0),"",'[9]FY 2018'!AE50)</f>
        <v>0.10899664318772806</v>
      </c>
      <c r="G45" s="57">
        <f>IF(OR('[9]FY 2018'!AF50="error",'[9]FY 2018'!AF50=0),"",'[9]FY 2018'!AF50)</f>
        <v>-9.5961619126344377E-2</v>
      </c>
      <c r="H45" s="114">
        <f>IF(OR('[9]FY 2018'!AG50="error",'[9]FY 2018'!AG50=0),"",'[9]FY 2018'!AG50)</f>
        <v>147.62</v>
      </c>
      <c r="I45" s="90">
        <f>IF(OR('[9]FY 2018'!AH50="error",'[9]FY 2018'!AH50=0),"",'[9]FY 2018'!AH50)</f>
        <v>-9.529396642901522E-2</v>
      </c>
      <c r="J45" s="57">
        <f>IF(OR('[9]FY 2018'!AI50="error",'[9]FY 2018'!AI50=0),"",'[9]FY 2018'!AI50)</f>
        <v>-0.26249643515134602</v>
      </c>
      <c r="K45" s="114">
        <f>IF(OR('[9]FY 2018'!AJ50="error",'[9]FY 2018'!AJ50=0),"",'[9]FY 2018'!AJ50)</f>
        <v>210.44466666666665</v>
      </c>
      <c r="L45" s="137">
        <f>IF(OR('[9]FY 2018'!AK50="error",'[9]FY 2018'!AK50=0),"",'[9]FY 2018'!AK50)</f>
        <v>0.2897341800986859</v>
      </c>
      <c r="M45" s="59" t="str">
        <f>IF(OR('[9]FY 2018'!AL50="error",'[9]FY 2018'!AL50=0),"",'[9]FY 2018'!AL50)</f>
        <v/>
      </c>
      <c r="N45" s="1"/>
      <c r="O45" s="1"/>
      <c r="P45" s="1"/>
      <c r="Q45" s="1"/>
      <c r="R45" s="1"/>
    </row>
    <row r="46" spans="2:18" ht="13.5" customHeight="1">
      <c r="B46" s="63" t="s">
        <v>56</v>
      </c>
      <c r="C46" s="6">
        <f>IF(OR('[9]FY 2018'!C51="error",'[9]FY 2018'!C51=0),"",'[9]FY 2018'!C51)</f>
        <v>421.6</v>
      </c>
      <c r="D46" s="6">
        <f>IF(OR('[9]FY 2018'!D51="error",'[9]FY 2018'!D51=0),"",'[9]FY 2018'!D51)</f>
        <v>417.56384375067296</v>
      </c>
      <c r="E46" s="114">
        <f>IF(OR('[9]FY 2018'!AD51="error",'[9]FY 2018'!AD51=0),"",'[9]FY 2018'!AD51)</f>
        <v>445.86169085943902</v>
      </c>
      <c r="F46" s="220">
        <f>IF(OR('[9]FY 2018'!AE51="error",'[9]FY 2018'!AE51=0),"",'[9]FY 2018'!AE51)</f>
        <v>5.7546705074570603E-2</v>
      </c>
      <c r="G46" s="57">
        <f>IF(OR('[9]FY 2018'!AF51="error",'[9]FY 2018'!AF51=0),"",'[9]FY 2018'!AF51)</f>
        <v>6.7768911346794303E-2</v>
      </c>
      <c r="H46" s="114">
        <f>IF(OR('[9]FY 2018'!AG51="error",'[9]FY 2018'!AG51=0),"",'[9]FY 2018'!AG51)</f>
        <v>417.15723378223345</v>
      </c>
      <c r="I46" s="90">
        <f>IF(OR('[9]FY 2018'!AH51="error",'[9]FY 2018'!AH51=0),"",'[9]FY 2018'!AH51)</f>
        <v>-1.0537870535499483E-2</v>
      </c>
      <c r="J46" s="57">
        <f>IF(OR('[9]FY 2018'!AI51="error",'[9]FY 2018'!AI51=0),"",'[9]FY 2018'!AI51)</f>
        <v>-9.7376718440755905E-4</v>
      </c>
      <c r="K46" s="114">
        <f>IF(OR('[9]FY 2018'!AJ51="error",'[9]FY 2018'!AJ51=0),"",'[9]FY 2018'!AJ51)</f>
        <v>468.54943754260455</v>
      </c>
      <c r="L46" s="137">
        <f>IF(OR('[9]FY 2018'!AK51="error",'[9]FY 2018'!AK51=0),"",'[9]FY 2018'!AK51)</f>
        <v>0.11136014597391974</v>
      </c>
      <c r="M46" s="59" t="str">
        <f>IF(OR('[9]FY 2018'!AL51="error",'[9]FY 2018'!AL51=0),"",'[9]FY 2018'!AL51)</f>
        <v/>
      </c>
      <c r="N46" s="1"/>
      <c r="O46" s="24"/>
      <c r="R46" s="1"/>
    </row>
    <row r="47" spans="2:18" s="65" customFormat="1" ht="13.5" customHeight="1">
      <c r="B47" s="113" t="s">
        <v>15</v>
      </c>
      <c r="C47" s="87">
        <f>IF(OR('[9]FY 2018'!C52="error",'[9]FY 2018'!C52=0),"",'[9]FY 2018'!C52)</f>
        <v>2521.1</v>
      </c>
      <c r="D47" s="87">
        <f>IF(OR('[9]FY 2018'!D52="error",'[9]FY 2018'!D52=0),"",'[9]FY 2018'!D52)</f>
        <v>2557.4023979879148</v>
      </c>
      <c r="E47" s="87">
        <f>IF(OR('[9]FY 2018'!AD52="error",'[9]FY 2018'!AD52=0),"",'[9]FY 2018'!AD52)</f>
        <v>2545.3091896035903</v>
      </c>
      <c r="F47" s="108">
        <f>IF(OR('[9]FY 2018'!AE52="error",'[9]FY 2018'!AE52=0),"",'[9]FY 2018'!AE52)</f>
        <v>9.6026296472135897E-3</v>
      </c>
      <c r="G47" s="164">
        <f>IF(OR('[9]FY 2018'!AF52="error",'[9]FY 2018'!AF52=0),"",'[9]FY 2018'!AF52)</f>
        <v>-4.7287076894270141E-3</v>
      </c>
      <c r="H47" s="87">
        <f>IF(OR('[9]FY 2018'!AG52="error",'[9]FY 2018'!AG52=0),"",'[9]FY 2018'!AG52)</f>
        <v>2503.7837588298876</v>
      </c>
      <c r="I47" s="108">
        <f>IF(OR('[9]FY 2018'!AH52="error",'[9]FY 2018'!AH52=0),"",'[9]FY 2018'!AH52)</f>
        <v>-6.8685261076959492E-3</v>
      </c>
      <c r="J47" s="164">
        <f>IF(OR('[9]FY 2018'!AI52="error",'[9]FY 2018'!AI52=0),"",'[9]FY 2018'!AI52)</f>
        <v>-2.0966054931446321E-2</v>
      </c>
      <c r="K47" s="87">
        <f>IF(OR('[9]FY 2018'!AJ52="error",'[9]FY 2018'!AJ52=0),"",'[9]FY 2018'!AJ52)</f>
        <v>2570.4105003335644</v>
      </c>
      <c r="L47" s="138">
        <f>IF(OR('[9]FY 2018'!AK52="error",'[9]FY 2018'!AK52=0),"",'[9]FY 2018'!AK52)</f>
        <v>1.9559121150912073E-2</v>
      </c>
      <c r="M47" s="110" t="str">
        <f>IF(OR('[9]FY 2018'!AL52="error",'[9]FY 2018'!AL52=0),"",'[9]FY 2018'!AL52)</f>
        <v/>
      </c>
    </row>
    <row r="48" spans="2:18" ht="13.5" customHeight="1">
      <c r="B48" s="75"/>
      <c r="C48" s="86" t="str">
        <f>IF(OR('[9]FY 2018'!C53="error",'[9]FY 2018'!C53=0),"",'[9]FY 2018'!C53)</f>
        <v/>
      </c>
      <c r="D48" s="6" t="str">
        <f>IF(OR('[9]FY 2018'!D53="error",'[9]FY 2018'!D53=0),"",'[9]FY 2018'!D53)</f>
        <v/>
      </c>
      <c r="E48" s="86" t="str">
        <f>IF(OR('[9]FY 2018'!AD53="error",'[9]FY 2018'!AD53=0),"",'[9]FY 2018'!AD53)</f>
        <v/>
      </c>
      <c r="F48" s="220" t="str">
        <f>IF(OR('[9]FY 2018'!AE53="error",'[9]FY 2018'!AE53=0),"",'[9]FY 2018'!AE53)</f>
        <v/>
      </c>
      <c r="G48" s="57" t="str">
        <f>IF(OR('[9]FY 2018'!AF53="error",'[9]FY 2018'!AF53=0),"",'[9]FY 2018'!AF53)</f>
        <v/>
      </c>
      <c r="H48" s="86" t="str">
        <f>IF(OR('[9]FY 2018'!AG53="error",'[9]FY 2018'!AG53=0),"",'[9]FY 2018'!AG53)</f>
        <v/>
      </c>
      <c r="I48" s="90" t="str">
        <f>IF(OR('[9]FY 2018'!AH53="error",'[9]FY 2018'!AH53=0),"",'[9]FY 2018'!AH53)</f>
        <v/>
      </c>
      <c r="J48" s="57" t="str">
        <f>IF(OR('[9]FY 2018'!AI53="error",'[9]FY 2018'!AI53=0),"",'[9]FY 2018'!AI53)</f>
        <v/>
      </c>
      <c r="K48" s="86" t="str">
        <f>IF(OR('[9]FY 2018'!AJ53="error",'[9]FY 2018'!AJ53=0),"",'[9]FY 2018'!AJ53)</f>
        <v/>
      </c>
      <c r="L48" s="137" t="str">
        <f>IF(OR('[9]FY 2018'!AK53="error",'[9]FY 2018'!AK53=0),"",'[9]FY 2018'!AK53)</f>
        <v/>
      </c>
      <c r="M48" s="59" t="str">
        <f>IF(OR('[9]FY 2018'!AL53="error",'[9]FY 2018'!AL53=0),"",'[9]FY 2018'!AL53)</f>
        <v/>
      </c>
      <c r="N48" s="1"/>
      <c r="O48" s="1"/>
      <c r="R48" s="1"/>
    </row>
    <row r="49" spans="2:18" s="65" customFormat="1" ht="13.5" customHeight="1">
      <c r="B49" s="75" t="s">
        <v>16</v>
      </c>
      <c r="C49" s="86">
        <f>IF(OR('[9]FY 2018'!C54="error",'[9]FY 2018'!C54=0),"",'[9]FY 2018'!C54)</f>
        <v>2521.1</v>
      </c>
      <c r="D49" s="86">
        <f>IF(OR('[9]FY 2018'!D54="error",'[9]FY 2018'!D54=0),"",'[9]FY 2018'!D54)</f>
        <v>2557.4023979879148</v>
      </c>
      <c r="E49" s="86">
        <f>IF(OR('[9]FY 2018'!AD54="error",'[9]FY 2018'!AD54=0),"",'[9]FY 2018'!AD54)</f>
        <v>2545.3091896035903</v>
      </c>
      <c r="F49" s="108">
        <f>IF(OR('[9]FY 2018'!AE54="error",'[9]FY 2018'!AE54=0),"",'[9]FY 2018'!AE54)</f>
        <v>9.6026296472135897E-3</v>
      </c>
      <c r="G49" s="164">
        <f>IF(OR('[9]FY 2018'!AF54="error",'[9]FY 2018'!AF54=0),"",'[9]FY 2018'!AF54)</f>
        <v>-4.7287076894270141E-3</v>
      </c>
      <c r="H49" s="86">
        <f>IF(OR('[9]FY 2018'!AG54="error",'[9]FY 2018'!AG54=0),"",'[9]FY 2018'!AG54)</f>
        <v>2503.7837588298876</v>
      </c>
      <c r="I49" s="108">
        <f>IF(OR('[9]FY 2018'!AH54="error",'[9]FY 2018'!AH54=0),"",'[9]FY 2018'!AH54)</f>
        <v>-6.8685261076959492E-3</v>
      </c>
      <c r="J49" s="164">
        <f>IF(OR('[9]FY 2018'!AI54="error",'[9]FY 2018'!AI54=0),"",'[9]FY 2018'!AI54)</f>
        <v>-2.0966054931446321E-2</v>
      </c>
      <c r="K49" s="86">
        <f>IF(OR('[9]FY 2018'!AJ54="error",'[9]FY 2018'!AJ54=0),"",'[9]FY 2018'!AJ54)</f>
        <v>2570.4105003335644</v>
      </c>
      <c r="L49" s="138">
        <f>IF(OR('[9]FY 2018'!AK54="error",'[9]FY 2018'!AK54=0),"",'[9]FY 2018'!AK54)</f>
        <v>1.9559121150912073E-2</v>
      </c>
      <c r="M49" s="110" t="str">
        <f>IF(OR('[9]FY 2018'!AL54="error",'[9]FY 2018'!AL54=0),"",'[9]FY 2018'!AL54)</f>
        <v/>
      </c>
    </row>
    <row r="50" spans="2:18" ht="13.5" customHeight="1">
      <c r="B50" s="16" t="s">
        <v>19</v>
      </c>
      <c r="C50" s="6">
        <f>IF(OR('[9]FY 2018'!C55="error",'[9]FY 2018'!C55=0),"",'[9]FY 2018'!C55)</f>
        <v>-1311.1999999999998</v>
      </c>
      <c r="D50" s="85">
        <f>IF(OR('[9]FY 2018'!D55="error",'[9]FY 2018'!D55=0),"",'[9]FY 2018'!D55)</f>
        <v>-1335.9825095326746</v>
      </c>
      <c r="E50" s="114">
        <f>IF(OR('[9]FY 2018'!AD55="error",'[9]FY 2018'!AD55=0),"",'[9]FY 2018'!AD55)</f>
        <v>-1234.7685651692941</v>
      </c>
      <c r="F50" s="220">
        <f>IF(OR('[9]FY 2018'!AE55="error",'[9]FY 2018'!AE55=0),"",'[9]FY 2018'!AE55)</f>
        <v>-5.8291210212557787E-2</v>
      </c>
      <c r="G50" s="57">
        <f>IF(OR('[9]FY 2018'!AF55="error",'[9]FY 2018'!AF55=0),"",'[9]FY 2018'!AF55)</f>
        <v>-7.5759932215568537E-2</v>
      </c>
      <c r="H50" s="114">
        <f>IF(OR('[9]FY 2018'!AG55="error",'[9]FY 2018'!AG55=0),"",'[9]FY 2018'!AG55)</f>
        <v>-1220.9568265350308</v>
      </c>
      <c r="I50" s="90">
        <f>IF(OR('[9]FY 2018'!AH55="error",'[9]FY 2018'!AH55=0),"",'[9]FY 2018'!AH55)</f>
        <v>-6.8824872990366881E-2</v>
      </c>
      <c r="J50" s="57">
        <f>IF(OR('[9]FY 2018'!AI55="error",'[9]FY 2018'!AI55=0),"",'[9]FY 2018'!AI55)</f>
        <v>-8.609819528092455E-2</v>
      </c>
      <c r="K50" s="114">
        <f>IF(OR('[9]FY 2018'!AJ55="error",'[9]FY 2018'!AJ55=0),"",'[9]FY 2018'!AJ55)</f>
        <v>-1239.1100207970073</v>
      </c>
      <c r="L50" s="137">
        <f>IF(OR('[9]FY 2018'!AK55="error",'[9]FY 2018'!AK55=0),"",'[9]FY 2018'!AK55)</f>
        <v>-5.4980154974826445E-2</v>
      </c>
      <c r="M50" s="59" t="str">
        <f>IF(OR('[9]FY 2018'!AL55="error",'[9]FY 2018'!AL55=0),"",'[9]FY 2018'!AL55)</f>
        <v/>
      </c>
      <c r="N50" s="1"/>
      <c r="O50" s="1"/>
      <c r="R50" s="1"/>
    </row>
    <row r="51" spans="2:18" s="65" customFormat="1" ht="13.5" customHeight="1">
      <c r="B51" s="121" t="s">
        <v>20</v>
      </c>
      <c r="C51" s="88">
        <f>IF(OR('[9]FY 2018'!C56="error",'[9]FY 2018'!C56=0),"",'[9]FY 2018'!C56)</f>
        <v>1209.9000000000001</v>
      </c>
      <c r="D51" s="88">
        <f>IF(OR('[9]FY 2018'!D56="error",'[9]FY 2018'!D56=0),"",'[9]FY 2018'!D56)</f>
        <v>1221.4198884552402</v>
      </c>
      <c r="E51" s="87">
        <f>IF(OR('[9]FY 2018'!AD56="error",'[9]FY 2018'!AD56=0),"",'[9]FY 2018'!AD56)</f>
        <v>1310.5406244342962</v>
      </c>
      <c r="F51" s="108">
        <f>IF(OR('[9]FY 2018'!AE56="error",'[9]FY 2018'!AE56=0),"",'[9]FY 2018'!AE56)</f>
        <v>8.3180944238611554E-2</v>
      </c>
      <c r="G51" s="164">
        <f>IF(OR('[9]FY 2018'!AF56="error",'[9]FY 2018'!AF56=0),"",'[9]FY 2018'!AF56)</f>
        <v>7.2964863943528302E-2</v>
      </c>
      <c r="H51" s="87">
        <f>IF(OR('[9]FY 2018'!AG56="error",'[9]FY 2018'!AG56=0),"",'[9]FY 2018'!AG56)</f>
        <v>1282.8269322948568</v>
      </c>
      <c r="I51" s="108">
        <f>IF(OR('[9]FY 2018'!AH56="error",'[9]FY 2018'!AH56=0),"",'[9]FY 2018'!AH56)</f>
        <v>6.0275173398509407E-2</v>
      </c>
      <c r="J51" s="164">
        <f>IF(OR('[9]FY 2018'!AI56="error",'[9]FY 2018'!AI56=0),"",'[9]FY 2018'!AI56)</f>
        <v>5.0275130133405233E-2</v>
      </c>
      <c r="K51" s="87">
        <f>IF(OR('[9]FY 2018'!AJ56="error",'[9]FY 2018'!AJ56=0),"",'[9]FY 2018'!AJ56)</f>
        <v>1331.3004795365571</v>
      </c>
      <c r="L51" s="138">
        <f>IF(OR('[9]FY 2018'!AK56="error",'[9]FY 2018'!AK56=0),"",'[9]FY 2018'!AK56)</f>
        <v>0.10033926732503273</v>
      </c>
      <c r="M51" s="110" t="str">
        <f>IF(OR('[9]FY 2018'!AL56="error",'[9]FY 2018'!AL56=0),"",'[9]FY 2018'!AL56)</f>
        <v/>
      </c>
    </row>
    <row r="52" spans="2:18" ht="13.5" customHeight="1">
      <c r="B52" s="122" t="s">
        <v>21</v>
      </c>
      <c r="C52" s="116">
        <f>IF(OR('[9]FY 2018'!C57="error",'[9]FY 2018'!C57=0),"",'[9]FY 2018'!C57)</f>
        <v>0.47990956328586731</v>
      </c>
      <c r="D52" s="143">
        <f>IF(OR('[9]FY 2018'!D57="error",'[9]FY 2018'!D57=0),"",'[9]FY 2018'!D57)</f>
        <v>0.47760176083991146</v>
      </c>
      <c r="E52" s="98">
        <f>IF(OR('[9]FY 2018'!AD57="error",'[9]FY 2018'!AD57=0),"",'[9]FY 2018'!AD57)</f>
        <v>0.51488464732978134</v>
      </c>
      <c r="F52" s="220" t="str">
        <f>IF(OR('[9]FY 2018'!AE57="error",'[9]FY 2018'!AE57=0),"",'[9]FY 2018'!AE57)</f>
        <v/>
      </c>
      <c r="G52" s="57" t="str">
        <f>IF(OR('[9]FY 2018'!AF57="error",'[9]FY 2018'!AF57=0),"",'[9]FY 2018'!AF57)</f>
        <v/>
      </c>
      <c r="H52" s="98">
        <f>IF(OR('[9]FY 2018'!AG57="error",'[9]FY 2018'!AG57=0),"",'[9]FY 2018'!AG57)</f>
        <v>0.51235532132949457</v>
      </c>
      <c r="I52" s="90" t="str">
        <f>IF(OR('[9]FY 2018'!AH57="error",'[9]FY 2018'!AH57=0),"",'[9]FY 2018'!AH57)</f>
        <v/>
      </c>
      <c r="J52" s="57" t="str">
        <f>IF(OR('[9]FY 2018'!AI57="error",'[9]FY 2018'!AI57=0),"",'[9]FY 2018'!AI57)</f>
        <v/>
      </c>
      <c r="K52" s="98">
        <f>IF(OR('[9]FY 2018'!AJ57="error",'[9]FY 2018'!AJ57=0),"",'[9]FY 2018'!AJ57)</f>
        <v>0.51793302251286055</v>
      </c>
      <c r="L52" s="137">
        <f>IF(OR('[9]FY 2018'!AK57="error",'[9]FY 2018'!AK57=0),"",'[9]FY 2018'!AK57)</f>
        <v>7.9230467854510822E-2</v>
      </c>
      <c r="M52" s="59" t="str">
        <f>IF(OR('[9]FY 2018'!AL57="error",'[9]FY 2018'!AL57=0),"",'[9]FY 2018'!AL57)</f>
        <v/>
      </c>
      <c r="N52" s="1"/>
      <c r="O52" s="1"/>
      <c r="R52" s="1"/>
    </row>
    <row r="53" spans="2:18" ht="13.5" customHeight="1">
      <c r="B53" s="18" t="s">
        <v>1</v>
      </c>
      <c r="C53" s="89">
        <f>IF(OR('[9]FY 2018'!C58="error",'[9]FY 2018'!C58=0),"",'[9]FY 2018'!C58)</f>
        <v>-707.1</v>
      </c>
      <c r="D53" s="124"/>
      <c r="E53" s="139">
        <f>IF(OR('[9]FY 2018'!AD58="error",'[9]FY 2018'!AD58=0),"",'[9]FY 2018'!AD58)</f>
        <v>-690.2</v>
      </c>
      <c r="F53" s="220">
        <f>IF(OR('[9]FY 2018'!AE58="error",'[9]FY 2018'!AE58=0),"",'[9]FY 2018'!AE58)</f>
        <v>-2.3900438410408675E-2</v>
      </c>
      <c r="G53" s="165" t="str">
        <f>IF(OR('[9]FY 2018'!AF58="error",'[9]FY 2018'!AF58=0),"",'[9]FY 2018'!AF58)</f>
        <v/>
      </c>
      <c r="H53" s="139">
        <f>IF(OR('[9]FY 2018'!AG58="error",'[9]FY 2018'!AG58=0),"",'[9]FY 2018'!AG58)</f>
        <v>-609.41428012301628</v>
      </c>
      <c r="I53" s="90">
        <f>IF(OR('[9]FY 2018'!AH58="error",'[9]FY 2018'!AH58=0),"",'[9]FY 2018'!AH58)</f>
        <v>-0.13814979476309397</v>
      </c>
      <c r="J53" s="165" t="str">
        <f>IF(OR('[9]FY 2018'!AI58="error",'[9]FY 2018'!AI58=0),"",'[9]FY 2018'!AI58)</f>
        <v/>
      </c>
      <c r="K53" s="139">
        <f>IF(OR('[9]FY 2018'!AJ58="error",'[9]FY 2018'!AJ58=0),"",'[9]FY 2018'!AJ58)</f>
        <v>-733.15733671855719</v>
      </c>
      <c r="L53" s="137">
        <f>IF(OR('[9]FY 2018'!AK58="error",'[9]FY 2018'!AK58=0),"",'[9]FY 2018'!AK58)</f>
        <v>3.6850992389417581E-2</v>
      </c>
      <c r="M53" s="166" t="str">
        <f>IF(OR('[9]FY 2018'!AL58="error",'[9]FY 2018'!AL58=0),"",'[9]FY 2018'!AL58)</f>
        <v/>
      </c>
      <c r="N53" s="1"/>
      <c r="O53" s="1"/>
      <c r="R53" s="1"/>
    </row>
    <row r="54" spans="2:18" ht="13.5" customHeight="1">
      <c r="B54" s="16" t="s">
        <v>17</v>
      </c>
      <c r="C54" s="6">
        <f>IF(OR('[9]FY 2018'!C59="error",'[9]FY 2018'!C59=0),"",'[9]FY 2018'!C59)</f>
        <v>-19.7</v>
      </c>
      <c r="D54" s="124"/>
      <c r="E54" s="114">
        <f>IF(OR('[9]FY 2018'!AD59="error",'[9]FY 2018'!AD59=0),"",'[9]FY 2018'!AD59)</f>
        <v>-15</v>
      </c>
      <c r="F54" s="220">
        <f>IF(OR('[9]FY 2018'!AE59="error",'[9]FY 2018'!AE59=0),"",'[9]FY 2018'!AE59)</f>
        <v>-0.23857868020304562</v>
      </c>
      <c r="G54" s="57" t="str">
        <f>IF(OR('[9]FY 2018'!AF59="error",'[9]FY 2018'!AF59=0),"",'[9]FY 2018'!AF59)</f>
        <v/>
      </c>
      <c r="H54" s="114">
        <f>IF(OR('[9]FY 2018'!AG59="error",'[9]FY 2018'!AG59=0),"",'[9]FY 2018'!AG59)</f>
        <v>-5.5</v>
      </c>
      <c r="I54" s="90">
        <f>IF(OR('[9]FY 2018'!AH59="error",'[9]FY 2018'!AH59=0),"",'[9]FY 2018'!AH59)</f>
        <v>-0.72081218274111669</v>
      </c>
      <c r="J54" s="57" t="str">
        <f>IF(OR('[9]FY 2018'!AI59="error",'[9]FY 2018'!AI59=0),"",'[9]FY 2018'!AI59)</f>
        <v/>
      </c>
      <c r="K54" s="114">
        <f>IF(OR('[9]FY 2018'!AJ59="error",'[9]FY 2018'!AJ59=0),"",'[9]FY 2018'!AJ59)</f>
        <v>-52.8</v>
      </c>
      <c r="L54" s="137">
        <f>IF(OR('[9]FY 2018'!AK59="error",'[9]FY 2018'!AK59=0),"",'[9]FY 2018'!AK59)</f>
        <v>1.6802030456852792</v>
      </c>
      <c r="M54" s="59" t="str">
        <f>IF(OR('[9]FY 2018'!AL59="error",'[9]FY 2018'!AL59=0),"",'[9]FY 2018'!AL59)</f>
        <v/>
      </c>
      <c r="N54" s="1"/>
      <c r="O54" s="1"/>
      <c r="R54" s="1"/>
    </row>
    <row r="55" spans="2:18" ht="13.5" customHeight="1">
      <c r="B55" s="16" t="s">
        <v>18</v>
      </c>
      <c r="C55" s="6">
        <f>IF(OR('[9]FY 2018'!C60="error",'[9]FY 2018'!C60=0),"",'[9]FY 2018'!C60)</f>
        <v>-2.7</v>
      </c>
      <c r="D55" s="124"/>
      <c r="E55" s="114">
        <f>IF(OR('[9]FY 2018'!AD60="error",'[9]FY 2018'!AD60=0),"",'[9]FY 2018'!AD60)</f>
        <v>-2.9</v>
      </c>
      <c r="F55" s="220">
        <f>IF(OR('[9]FY 2018'!AE60="error",'[9]FY 2018'!AE60=0),"",'[9]FY 2018'!AE60)</f>
        <v>7.4074074074073959E-2</v>
      </c>
      <c r="G55" s="57" t="str">
        <f>IF(OR('[9]FY 2018'!AF60="error",'[9]FY 2018'!AF60=0),"",'[9]FY 2018'!AF60)</f>
        <v/>
      </c>
      <c r="H55" s="114">
        <f>IF(OR('[9]FY 2018'!AG60="error",'[9]FY 2018'!AG60=0),"",'[9]FY 2018'!AG60)</f>
        <v>0.5</v>
      </c>
      <c r="I55" s="90">
        <f>IF(OR('[9]FY 2018'!AH60="error",'[9]FY 2018'!AH60=0),"",'[9]FY 2018'!AH60)</f>
        <v>-1.1851851851851851</v>
      </c>
      <c r="J55" s="57" t="str">
        <f>IF(OR('[9]FY 2018'!AI60="error",'[9]FY 2018'!AI60=0),"",'[9]FY 2018'!AI60)</f>
        <v/>
      </c>
      <c r="K55" s="114">
        <f>IF(OR('[9]FY 2018'!AJ60="error",'[9]FY 2018'!AJ60=0),"",'[9]FY 2018'!AJ60)</f>
        <v>-7</v>
      </c>
      <c r="L55" s="137">
        <f>IF(OR('[9]FY 2018'!AK60="error",'[9]FY 2018'!AK60=0),"",'[9]FY 2018'!AK60)</f>
        <v>1.5925925925925926</v>
      </c>
      <c r="M55" s="59" t="str">
        <f>IF(OR('[9]FY 2018'!AL60="error",'[9]FY 2018'!AL60=0),"",'[9]FY 2018'!AL60)</f>
        <v/>
      </c>
      <c r="N55" s="1"/>
      <c r="O55" s="1"/>
      <c r="R55" s="1"/>
    </row>
    <row r="56" spans="2:18" ht="13.5" customHeight="1">
      <c r="B56" s="16" t="s">
        <v>44</v>
      </c>
      <c r="C56" s="70">
        <f>IF(OR('[9]FY 2018'!C61="error",'[9]FY 2018'!C61=0),"",'[9]FY 2018'!C61)</f>
        <v>-31.3</v>
      </c>
      <c r="D56" s="124"/>
      <c r="E56" s="141">
        <f>IF(OR('[9]FY 2018'!AD61="error",'[9]FY 2018'!AD61=0),"",'[9]FY 2018'!AD61)</f>
        <v>-5.05</v>
      </c>
      <c r="F56" s="220">
        <f>IF(OR('[9]FY 2018'!AE61="error",'[9]FY 2018'!AE61=0),"",'[9]FY 2018'!AE61)</f>
        <v>-0.83865814696485619</v>
      </c>
      <c r="G56" s="43" t="str">
        <f>IF(OR('[9]FY 2018'!AF61="error",'[9]FY 2018'!AF61=0),"",'[9]FY 2018'!AF61)</f>
        <v/>
      </c>
      <c r="H56" s="141" t="str">
        <f>IF(OR('[9]FY 2018'!AG61="error",'[9]FY 2018'!AG61=0),"",'[9]FY 2018'!AG61)</f>
        <v/>
      </c>
      <c r="I56" s="90">
        <f>IF(OR('[9]FY 2018'!AH61="error",'[9]FY 2018'!AH61=0),"",'[9]FY 2018'!AH61)</f>
        <v>-1</v>
      </c>
      <c r="J56" s="43" t="str">
        <f>IF(OR('[9]FY 2018'!AI61="error",'[9]FY 2018'!AI61=0),"",'[9]FY 2018'!AI61)</f>
        <v/>
      </c>
      <c r="K56" s="141">
        <f>IF(OR('[9]FY 2018'!AJ61="error",'[9]FY 2018'!AJ61=0),"",'[9]FY 2018'!AJ61)</f>
        <v>-44.599999999999945</v>
      </c>
      <c r="L56" s="137">
        <f>IF(OR('[9]FY 2018'!AK61="error",'[9]FY 2018'!AK61=0),"",'[9]FY 2018'!AK61)</f>
        <v>0.42492012779552546</v>
      </c>
      <c r="M56" s="142" t="str">
        <f>IF(OR('[9]FY 2018'!AL61="error",'[9]FY 2018'!AL61=0),"",'[9]FY 2018'!AL61)</f>
        <v/>
      </c>
      <c r="N56" s="1"/>
      <c r="O56" s="1"/>
      <c r="R56" s="1"/>
    </row>
    <row r="57" spans="2:18" s="65" customFormat="1" ht="13.5" customHeight="1">
      <c r="B57" s="113" t="s">
        <v>45</v>
      </c>
      <c r="C57" s="87">
        <f>IF(OR('[9]FY 2018'!C62="error",'[9]FY 2018'!C62=0),"",'[9]FY 2018'!C62)</f>
        <v>449.10000000000008</v>
      </c>
      <c r="D57" s="87" t="str">
        <f>IF(OR('[9]FY 2018'!D62="error",'[9]FY 2018'!D62=0),"",'[9]FY 2018'!D62)</f>
        <v/>
      </c>
      <c r="E57" s="87">
        <f>IF(OR('[9]FY 2018'!AD62="error",'[9]FY 2018'!AD62=0),"",'[9]FY 2018'!AD62)</f>
        <v>597.206932549984</v>
      </c>
      <c r="F57" s="108">
        <f>IF(OR('[9]FY 2018'!AE62="error",'[9]FY 2018'!AE62=0),"",'[9]FY 2018'!AE62)</f>
        <v>0.3297860889556532</v>
      </c>
      <c r="G57" s="58" t="str">
        <f>IF(OR('[9]FY 2018'!AF62="error",'[9]FY 2018'!AF62=0),"",'[9]FY 2018'!AF62)</f>
        <v/>
      </c>
      <c r="H57" s="87">
        <f>IF(OR('[9]FY 2018'!AG62="error",'[9]FY 2018'!AG62=0),"",'[9]FY 2018'!AG62)</f>
        <v>542.10372806798068</v>
      </c>
      <c r="I57" s="108">
        <f>IF(OR('[9]FY 2018'!AH62="error",'[9]FY 2018'!AH62=0),"",'[9]FY 2018'!AH62)</f>
        <v>0.2070891295212216</v>
      </c>
      <c r="J57" s="58" t="str">
        <f>IF(OR('[9]FY 2018'!AI62="error",'[9]FY 2018'!AI62=0),"",'[9]FY 2018'!AI62)</f>
        <v/>
      </c>
      <c r="K57" s="87">
        <f>IF(OR('[9]FY 2018'!AJ62="error",'[9]FY 2018'!AJ62=0),"",'[9]FY 2018'!AJ62)</f>
        <v>683.66564830864797</v>
      </c>
      <c r="L57" s="138">
        <f>IF(OR('[9]FY 2018'!AK62="error",'[9]FY 2018'!AK62=0),"",'[9]FY 2018'!AK62)</f>
        <v>0.5223015994403204</v>
      </c>
      <c r="M57" s="132" t="str">
        <f>IF(OR('[9]FY 2018'!AL62="error",'[9]FY 2018'!AL62=0),"",'[9]FY 2018'!AL62)</f>
        <v/>
      </c>
    </row>
    <row r="58" spans="2:18" ht="13.5" customHeight="1">
      <c r="B58" s="16" t="s">
        <v>23</v>
      </c>
      <c r="C58" s="6">
        <f>IF(OR('[9]FY 2018'!C63="error",'[9]FY 2018'!C63=0),"",'[9]FY 2018'!C63)</f>
        <v>-224.9</v>
      </c>
      <c r="D58" s="124"/>
      <c r="E58" s="114">
        <f>IF(OR('[9]FY 2018'!AD63="error",'[9]FY 2018'!AD63=0),"",'[9]FY 2018'!AD63)</f>
        <v>-234</v>
      </c>
      <c r="F58" s="220">
        <f>IF(OR('[9]FY 2018'!AE63="error",'[9]FY 2018'!AE63=0),"",'[9]FY 2018'!AE63)</f>
        <v>4.0462427745664664E-2</v>
      </c>
      <c r="G58" s="56" t="str">
        <f>IF(OR('[9]FY 2018'!AF63="error",'[9]FY 2018'!AF63=0),"",'[9]FY 2018'!AF63)</f>
        <v/>
      </c>
      <c r="H58" s="114">
        <f>IF(OR('[9]FY 2018'!AG63="error",'[9]FY 2018'!AG63=0),"",'[9]FY 2018'!AG63)</f>
        <v>-51.863499999999988</v>
      </c>
      <c r="I58" s="90">
        <f>IF(OR('[9]FY 2018'!AH63="error",'[9]FY 2018'!AH63=0),"",'[9]FY 2018'!AH63)</f>
        <v>-0.7693930635838151</v>
      </c>
      <c r="J58" s="56" t="str">
        <f>IF(OR('[9]FY 2018'!AI63="error",'[9]FY 2018'!AI63=0),"",'[9]FY 2018'!AI63)</f>
        <v/>
      </c>
      <c r="K58" s="114">
        <f>IF(OR('[9]FY 2018'!AJ63="error",'[9]FY 2018'!AJ63=0),"",'[9]FY 2018'!AJ63)</f>
        <v>-361.95550000000003</v>
      </c>
      <c r="L58" s="137">
        <f>IF(OR('[9]FY 2018'!AK63="error",'[9]FY 2018'!AK63=0),"",'[9]FY 2018'!AK63)</f>
        <v>0.60940640284570935</v>
      </c>
      <c r="M58" s="59" t="str">
        <f>IF(OR('[9]FY 2018'!AL63="error",'[9]FY 2018'!AL63=0),"",'[9]FY 2018'!AL63)</f>
        <v/>
      </c>
      <c r="N58" s="1"/>
      <c r="O58" s="1"/>
      <c r="R58" s="1"/>
    </row>
    <row r="59" spans="2:18" ht="13.5" customHeight="1">
      <c r="B59" s="16" t="s">
        <v>30</v>
      </c>
      <c r="C59" s="6">
        <f>IF(OR('[9]FY 2018'!C64="error",'[9]FY 2018'!C64=0),"",'[9]FY 2018'!C64)</f>
        <v>3.5</v>
      </c>
      <c r="D59" s="124"/>
      <c r="E59" s="114">
        <f>IF(OR('[9]FY 2018'!AD64="error",'[9]FY 2018'!AD64=0),"",'[9]FY 2018'!AD64)</f>
        <v>43.599999999999994</v>
      </c>
      <c r="F59" s="220">
        <f>IF(OR('[9]FY 2018'!AE64="error",'[9]FY 2018'!AE64=0),"",'[9]FY 2018'!AE64)</f>
        <v>11.457142857142856</v>
      </c>
      <c r="G59" s="56" t="str">
        <f>IF(OR('[9]FY 2018'!AF64="error",'[9]FY 2018'!AF64=0),"",'[9]FY 2018'!AF64)</f>
        <v/>
      </c>
      <c r="H59" s="114" t="str">
        <f>IF(OR('[9]FY 2018'!AG64="error",'[9]FY 2018'!AG64=0),"",'[9]FY 2018'!AG64)</f>
        <v/>
      </c>
      <c r="I59" s="90">
        <f>IF(OR('[9]FY 2018'!AH64="error",'[9]FY 2018'!AH64=0),"",'[9]FY 2018'!AH64)</f>
        <v>-1</v>
      </c>
      <c r="J59" s="56" t="str">
        <f>IF(OR('[9]FY 2018'!AI64="error",'[9]FY 2018'!AI64=0),"",'[9]FY 2018'!AI64)</f>
        <v/>
      </c>
      <c r="K59" s="114">
        <f>IF(OR('[9]FY 2018'!AJ64="error",'[9]FY 2018'!AJ64=0),"",'[9]FY 2018'!AJ64)</f>
        <v>114.1</v>
      </c>
      <c r="L59" s="137">
        <f>IF(OR('[9]FY 2018'!AK64="error",'[9]FY 2018'!AK64=0),"",'[9]FY 2018'!AK64)</f>
        <v>31.6</v>
      </c>
      <c r="M59" s="59" t="str">
        <f>IF(OR('[9]FY 2018'!AL64="error",'[9]FY 2018'!AL64=0),"",'[9]FY 2018'!AL64)</f>
        <v/>
      </c>
      <c r="N59" s="1"/>
      <c r="O59" s="1"/>
      <c r="R59" s="1"/>
    </row>
    <row r="60" spans="2:18" ht="13.5" customHeight="1">
      <c r="B60" s="16" t="s">
        <v>172</v>
      </c>
      <c r="C60" s="70">
        <f>IF(OR('[9]FY 2018'!C65="error",'[9]FY 2018'!C65=0),"",'[9]FY 2018'!C65)</f>
        <v>-76</v>
      </c>
      <c r="D60" s="124"/>
      <c r="E60" s="114">
        <f>IF(OR('[9]FY 2018'!AD65="error",'[9]FY 2018'!AD65=0),"",'[9]FY 2018'!AD65)</f>
        <v>-3.0999999999999996</v>
      </c>
      <c r="F60" s="220">
        <f>IF(OR('[9]FY 2018'!AE65="error",'[9]FY 2018'!AE65=0),"",'[9]FY 2018'!AE65)</f>
        <v>-0.95921052631578951</v>
      </c>
      <c r="G60" s="56" t="str">
        <f>IF(OR('[9]FY 2018'!AF65="error",'[9]FY 2018'!AF65=0),"",'[9]FY 2018'!AF65)</f>
        <v/>
      </c>
      <c r="H60" s="114">
        <f>IF(OR('[9]FY 2018'!AG65="error",'[9]FY 2018'!AG65=0),"",'[9]FY 2018'!AG65)</f>
        <v>-24.6</v>
      </c>
      <c r="I60" s="90">
        <f>IF(OR('[9]FY 2018'!AH65="error",'[9]FY 2018'!AH65=0),"",'[9]FY 2018'!AH65)</f>
        <v>-0.6763157894736842</v>
      </c>
      <c r="J60" s="56" t="str">
        <f>IF(OR('[9]FY 2018'!AI65="error",'[9]FY 2018'!AI65=0),"",'[9]FY 2018'!AI65)</f>
        <v/>
      </c>
      <c r="K60" s="114">
        <v>0</v>
      </c>
      <c r="L60" s="137">
        <f>IF(OR('[9]FY 2018'!AK65="error",'[9]FY 2018'!AK65=0),"",'[9]FY 2018'!AK65)</f>
        <v>-1</v>
      </c>
      <c r="M60" s="59" t="str">
        <f>IF(OR('[9]FY 2018'!AL65="error",'[9]FY 2018'!AL65=0),"",'[9]FY 2018'!AL65)</f>
        <v/>
      </c>
      <c r="N60" s="1"/>
      <c r="O60" s="1"/>
      <c r="R60" s="1"/>
    </row>
    <row r="61" spans="2:18" ht="13.5" customHeight="1">
      <c r="B61" s="16" t="s">
        <v>59</v>
      </c>
      <c r="C61" s="6">
        <f>IF(OR('[9]FY 2018'!C66="error",'[9]FY 2018'!C66=0),"",'[9]FY 2018'!C66)</f>
        <v>3.3</v>
      </c>
      <c r="D61" s="124"/>
      <c r="E61" s="114">
        <v>0</v>
      </c>
      <c r="F61" s="60">
        <f>IF(OR('[9]FY 2018'!AE66="error",'[9]FY 2018'!AE66=0),"",'[9]FY 2018'!AE66)</f>
        <v>-1</v>
      </c>
      <c r="G61" s="56" t="str">
        <f>IF(OR('[9]FY 2018'!AF66="error",'[9]FY 2018'!AF66=0),"",'[9]FY 2018'!AF66)</f>
        <v/>
      </c>
      <c r="H61" s="114">
        <f>IF(OR('[9]FY 2018'!AG66="error",'[9]FY 2018'!AG66=0),"",'[9]FY 2018'!AG66)</f>
        <v>-0.6</v>
      </c>
      <c r="I61" s="90">
        <f>IF(OR('[9]FY 2018'!AH66="error",'[9]FY 2018'!AH66=0),"",'[9]FY 2018'!AH66)</f>
        <v>-1.1818181818181819</v>
      </c>
      <c r="J61" s="56" t="str">
        <f>IF(OR('[9]FY 2018'!AI66="error",'[9]FY 2018'!AI66=0),"",'[9]FY 2018'!AI66)</f>
        <v/>
      </c>
      <c r="K61" s="114">
        <f>IF(OR('[9]FY 2018'!AJ66="error",'[9]FY 2018'!AJ66=0),"",'[9]FY 2018'!AJ66)</f>
        <v>4</v>
      </c>
      <c r="L61" s="137">
        <f>IF(OR('[9]FY 2018'!AK66="error",'[9]FY 2018'!AK66=0),"",'[9]FY 2018'!AK66)</f>
        <v>0.21212121212121215</v>
      </c>
      <c r="M61" s="59" t="str">
        <f>IF(OR('[9]FY 2018'!AL66="error",'[9]FY 2018'!AL66=0),"",'[9]FY 2018'!AL66)</f>
        <v/>
      </c>
      <c r="N61" s="1"/>
      <c r="O61" s="1"/>
      <c r="R61" s="1"/>
    </row>
    <row r="62" spans="2:18" ht="13.5" customHeight="1">
      <c r="B62" s="16" t="s">
        <v>113</v>
      </c>
      <c r="C62" s="70" t="str">
        <f>IF(OR('[9]FY 2018'!C67="error",'[9]FY 2018'!C67=0),"",'[9]FY 2018'!C67)</f>
        <v/>
      </c>
      <c r="D62" s="124"/>
      <c r="E62" s="141" t="str">
        <f>IF(OR('[9]FY 2018'!AD67="error",'[9]FY 2018'!AD67=0),"",'[9]FY 2018'!AD67)</f>
        <v/>
      </c>
      <c r="F62" s="220" t="str">
        <f>IF(OR('[9]FY 2018'!AE67="error",'[9]FY 2018'!AE67=0),"",'[9]FY 2018'!AE67)</f>
        <v/>
      </c>
      <c r="G62" s="136" t="str">
        <f>IF(OR('[9]FY 2018'!AF67="error",'[9]FY 2018'!AF67=0),"",'[9]FY 2018'!AF67)</f>
        <v/>
      </c>
      <c r="H62" s="141" t="str">
        <f>IF(OR('[9]FY 2018'!AG67="error",'[9]FY 2018'!AG67=0),"",'[9]FY 2018'!AG67)</f>
        <v/>
      </c>
      <c r="I62" s="90" t="str">
        <f>IF(OR('[9]FY 2018'!AH67="error",'[9]FY 2018'!AH67=0),"",'[9]FY 2018'!AH67)</f>
        <v/>
      </c>
      <c r="J62" s="136" t="str">
        <f>IF(OR('[9]FY 2018'!AI67="error",'[9]FY 2018'!AI67=0),"",'[9]FY 2018'!AI67)</f>
        <v/>
      </c>
      <c r="K62" s="141" t="str">
        <f>IF(OR('[9]FY 2018'!AJ67="error",'[9]FY 2018'!AJ67=0),"",'[9]FY 2018'!AJ67)</f>
        <v/>
      </c>
      <c r="L62" s="137" t="str">
        <f>IF(OR('[9]FY 2018'!AK67="error",'[9]FY 2018'!AK67=0),"",'[9]FY 2018'!AK67)</f>
        <v/>
      </c>
      <c r="M62" s="142" t="str">
        <f>IF(OR('[9]FY 2018'!AL67="error",'[9]FY 2018'!AL67=0),"",'[9]FY 2018'!AL67)</f>
        <v/>
      </c>
      <c r="N62" s="1"/>
      <c r="O62" s="1"/>
      <c r="R62" s="1"/>
    </row>
    <row r="63" spans="2:18" ht="13.5" customHeight="1">
      <c r="B63" s="113" t="s">
        <v>24</v>
      </c>
      <c r="C63" s="87">
        <f>IF(OR('[9]FY 2018'!C68="error",'[9]FY 2018'!C68=0),"",'[9]FY 2018'!C68)</f>
        <v>155.00000000000009</v>
      </c>
      <c r="D63" s="125"/>
      <c r="E63" s="87">
        <f>IF(OR('[9]FY 2018'!AD68="error",'[9]FY 2018'!AD68=0),"",'[9]FY 2018'!AD68)</f>
        <v>363.09461260563307</v>
      </c>
      <c r="F63" s="220">
        <f>IF(OR('[9]FY 2018'!AE68="error",'[9]FY 2018'!AE68=0),"",'[9]FY 2018'!AE68)</f>
        <v>1.3425458877782765</v>
      </c>
      <c r="G63" s="131" t="str">
        <f>IF(OR('[9]FY 2018'!AF68="error",'[9]FY 2018'!AF68=0),"",'[9]FY 2018'!AF68)</f>
        <v/>
      </c>
      <c r="H63" s="87">
        <f>IF(OR('[9]FY 2018'!AG68="error",'[9]FY 2018'!AG68=0),"",'[9]FY 2018'!AG68)</f>
        <v>238.30769374144916</v>
      </c>
      <c r="I63" s="90">
        <f>IF(OR('[9]FY 2018'!AH68="error",'[9]FY 2018'!AH68=0),"",'[9]FY 2018'!AH68)</f>
        <v>0.53746899188031638</v>
      </c>
      <c r="J63" s="131" t="str">
        <f>IF(OR('[9]FY 2018'!AI68="error",'[9]FY 2018'!AI68=0),"",'[9]FY 2018'!AI68)</f>
        <v/>
      </c>
      <c r="K63" s="218">
        <f>IF(OR('[9]FY 2018'!AJ68="error",'[9]FY 2018'!AJ68=0),"",'[9]FY 2018'!AJ68)</f>
        <v>544.88678038112562</v>
      </c>
      <c r="L63" s="137">
        <f>IF(OR('[9]FY 2018'!AK68="error",'[9]FY 2018'!AK68=0),"",'[9]FY 2018'!AK68)</f>
        <v>2.5153985831040342</v>
      </c>
      <c r="M63" s="132" t="str">
        <f>IF(OR('[9]FY 2018'!AL68="error",'[9]FY 2018'!AL68=0),"",'[9]FY 2018'!AL68)</f>
        <v/>
      </c>
      <c r="N63" s="1"/>
      <c r="O63" s="1"/>
      <c r="R63" s="1"/>
    </row>
    <row r="64" spans="2:18" ht="13.5" customHeight="1">
      <c r="B64" s="16" t="s">
        <v>25</v>
      </c>
      <c r="C64" s="6">
        <f>IF(OR('[9]FY 2018'!C69="error",'[9]FY 2018'!C69=0),"",'[9]FY 2018'!C69)</f>
        <v>-41.4</v>
      </c>
      <c r="D64" s="124"/>
      <c r="E64" s="141">
        <f>IF(OR('[9]FY 2018'!AD69="error",'[9]FY 2018'!AD69=0),"",'[9]FY 2018'!AD69)</f>
        <v>-96.271255646818759</v>
      </c>
      <c r="F64" s="220">
        <f>IF(OR('[9]FY 2018'!AE69="error",'[9]FY 2018'!AE69=0),"",'[9]FY 2018'!AE69)</f>
        <v>1.3253926484738829</v>
      </c>
      <c r="G64" s="136" t="str">
        <f>IF(OR('[9]FY 2018'!AF69="error",'[9]FY 2018'!AF69=0),"",'[9]FY 2018'!AF69)</f>
        <v/>
      </c>
      <c r="H64" s="141">
        <f>IF(OR('[9]FY 2018'!AG69="error",'[9]FY 2018'!AG69=0),"",'[9]FY 2018'!AG69)</f>
        <v>-179.81263752577146</v>
      </c>
      <c r="I64" s="90">
        <f>IF(OR('[9]FY 2018'!AH69="error",'[9]FY 2018'!AH69=0),"",'[9]FY 2018'!AH69)</f>
        <v>3.343300423327813</v>
      </c>
      <c r="J64" s="136" t="str">
        <f>IF(OR('[9]FY 2018'!AI69="error",'[9]FY 2018'!AI69=0),"",'[9]FY 2018'!AI69)</f>
        <v/>
      </c>
      <c r="K64" s="219">
        <f>IF(OR('[9]FY 2018'!AJ69="error",'[9]FY 2018'!AJ69=0),"",'[9]FY 2018'!AJ69)</f>
        <v>-62.76066629260248</v>
      </c>
      <c r="L64" s="137">
        <f>IF(OR('[9]FY 2018'!AK69="error",'[9]FY 2018'!AK69=0),"",'[9]FY 2018'!AK69)</f>
        <v>0.51595812300972188</v>
      </c>
      <c r="M64" s="142" t="str">
        <f>IF(OR('[9]FY 2018'!AL69="error",'[9]FY 2018'!AL69=0),"",'[9]FY 2018'!AL69)</f>
        <v/>
      </c>
      <c r="N64" s="1"/>
      <c r="O64" s="1"/>
      <c r="R64" s="1"/>
    </row>
    <row r="65" spans="2:18" ht="13.5" customHeight="1">
      <c r="B65" s="113" t="s">
        <v>26</v>
      </c>
      <c r="C65" s="128">
        <f>IF(OR('[9]FY 2018'!C70="error",'[9]FY 2018'!C70=0),"",'[9]FY 2018'!C70)</f>
        <v>113.60000000000008</v>
      </c>
      <c r="D65" s="125"/>
      <c r="E65" s="87">
        <f>IF(OR('[9]FY 2018'!AD70="error",'[9]FY 2018'!AD70=0),"",'[9]FY 2018'!AD70)</f>
        <v>269.34135145415769</v>
      </c>
      <c r="F65" s="220">
        <f>IF(OR('[9]FY 2018'!AE70="error",'[9]FY 2018'!AE70=0),"",'[9]FY 2018'!AE70)</f>
        <v>1.3709626008288511</v>
      </c>
      <c r="G65" s="131" t="str">
        <f>IF(OR('[9]FY 2018'!AF70="error",'[9]FY 2018'!AF70=0),"",'[9]FY 2018'!AF70)</f>
        <v/>
      </c>
      <c r="H65" s="87">
        <f>IF(OR('[9]FY 2018'!AG70="error",'[9]FY 2018'!AG70=0),"",'[9]FY 2018'!AG70)</f>
        <v>169.20139226299256</v>
      </c>
      <c r="I65" s="90">
        <f>IF(OR('[9]FY 2018'!AH70="error",'[9]FY 2018'!AH70=0),"",'[9]FY 2018'!AH70)</f>
        <v>0.489448875554511</v>
      </c>
      <c r="J65" s="131" t="str">
        <f>IF(OR('[9]FY 2018'!AI70="error",'[9]FY 2018'!AI70=0),"",'[9]FY 2018'!AI70)</f>
        <v/>
      </c>
      <c r="K65" s="87">
        <f>IF(OR('[9]FY 2018'!AJ70="error",'[9]FY 2018'!AJ70=0),"",'[9]FY 2018'!AJ70)</f>
        <v>374.26620419317953</v>
      </c>
      <c r="L65" s="137">
        <f>IF(OR('[9]FY 2018'!AK70="error",'[9]FY 2018'!AK70=0),"",'[9]FY 2018'!AK70)</f>
        <v>2.2945968678977047</v>
      </c>
      <c r="M65" s="132" t="str">
        <f>IF(OR('[9]FY 2018'!AL70="error",'[9]FY 2018'!AL70=0),"",'[9]FY 2018'!AL70)</f>
        <v/>
      </c>
      <c r="N65" s="1"/>
      <c r="O65" s="1"/>
      <c r="R65" s="1"/>
    </row>
    <row r="66" spans="2:18" ht="13.5" customHeight="1">
      <c r="B66" s="75"/>
      <c r="C66" s="86" t="str">
        <f>IF(OR('[9]FY 2018'!C71="error",'[9]FY 2018'!C71=0),"",'[9]FY 2018'!C71)</f>
        <v/>
      </c>
      <c r="D66" s="6"/>
      <c r="E66" s="86" t="str">
        <f>IF(OR('[9]FY 2018'!AD71="error",'[9]FY 2018'!AD71=0),"",'[9]FY 2018'!AD71)</f>
        <v/>
      </c>
      <c r="F66" s="220" t="str">
        <f>IF(OR('[9]FY 2018'!AE71="error",'[9]FY 2018'!AE71=0),"",'[9]FY 2018'!AE71)</f>
        <v/>
      </c>
      <c r="G66" s="109" t="str">
        <f>IF(OR('[9]FY 2018'!AF71="error",'[9]FY 2018'!AF71=0),"",'[9]FY 2018'!AF71)</f>
        <v/>
      </c>
      <c r="H66" s="86" t="str">
        <f>IF(OR('[9]FY 2018'!AG71="error",'[9]FY 2018'!AG71=0),"",'[9]FY 2018'!AG71)</f>
        <v/>
      </c>
      <c r="I66" s="90" t="str">
        <f>IF(OR('[9]FY 2018'!AH71="error",'[9]FY 2018'!AH71=0),"",'[9]FY 2018'!AH71)</f>
        <v/>
      </c>
      <c r="J66" s="109" t="str">
        <f>IF(OR('[9]FY 2018'!AI71="error",'[9]FY 2018'!AI71=0),"",'[9]FY 2018'!AI71)</f>
        <v/>
      </c>
      <c r="K66" s="86" t="str">
        <f>IF(OR('[9]FY 2018'!AJ71="error",'[9]FY 2018'!AJ71=0),"",'[9]FY 2018'!AJ71)</f>
        <v/>
      </c>
      <c r="L66" s="137" t="str">
        <f>IF(OR('[9]FY 2018'!AK71="error",'[9]FY 2018'!AK71=0),"",'[9]FY 2018'!AK71)</f>
        <v/>
      </c>
      <c r="M66" s="110" t="str">
        <f>IF(OR('[9]FY 2018'!AL71="error",'[9]FY 2018'!AL71=0),"",'[9]FY 2018'!AL71)</f>
        <v/>
      </c>
      <c r="N66" s="1"/>
      <c r="O66" s="1"/>
      <c r="R66" s="1"/>
    </row>
    <row r="67" spans="2:18" s="65" customFormat="1" ht="13.5" customHeight="1">
      <c r="B67" s="75" t="s">
        <v>171</v>
      </c>
      <c r="C67" s="86" t="str">
        <f>IF(OR('[9]FY 2018'!C72="error",'[9]FY 2018'!C72=0),"",'[9]FY 2018'!C72)</f>
        <v/>
      </c>
      <c r="D67" s="86"/>
      <c r="E67" s="86" t="str">
        <f>IF(OR('[9]FY 2018'!AD72="error",'[9]FY 2018'!AD72=0),"",'[9]FY 2018'!AD72)</f>
        <v/>
      </c>
      <c r="F67" s="108" t="str">
        <f>IF(OR('[9]FY 2018'!AE72="error",'[9]FY 2018'!AE72=0),"",'[9]FY 2018'!AE72)</f>
        <v/>
      </c>
      <c r="G67" s="109" t="str">
        <f>IF(OR('[9]FY 2018'!AF72="error",'[9]FY 2018'!AF72=0),"",'[9]FY 2018'!AF72)</f>
        <v/>
      </c>
      <c r="H67" s="86" t="str">
        <f>IF(OR('[9]FY 2018'!AG72="error",'[9]FY 2018'!AG72=0),"",'[9]FY 2018'!AG72)</f>
        <v/>
      </c>
      <c r="I67" s="108" t="str">
        <f>IF(OR('[9]FY 2018'!AH72="error",'[9]FY 2018'!AH72=0),"",'[9]FY 2018'!AH72)</f>
        <v/>
      </c>
      <c r="J67" s="109" t="str">
        <f>IF(OR('[9]FY 2018'!AI72="error",'[9]FY 2018'!AI72=0),"",'[9]FY 2018'!AI72)</f>
        <v/>
      </c>
      <c r="K67" s="86" t="str">
        <f>IF(OR('[9]FY 2018'!AJ72="error",'[9]FY 2018'!AJ72=0),"",'[9]FY 2018'!AJ72)</f>
        <v/>
      </c>
      <c r="L67" s="138" t="str">
        <f>IF(OR('[9]FY 2018'!AK72="error",'[9]FY 2018'!AK72=0),"",'[9]FY 2018'!AK72)</f>
        <v/>
      </c>
      <c r="M67" s="110" t="str">
        <f>IF(OR('[9]FY 2018'!AL72="error",'[9]FY 2018'!AL72=0),"",'[9]FY 2018'!AL72)</f>
        <v/>
      </c>
    </row>
    <row r="68" spans="2:18" ht="13.5" customHeight="1">
      <c r="B68" s="16" t="s">
        <v>20</v>
      </c>
      <c r="C68" s="6">
        <f>IF(OR('[9]FY 2018'!C73="error",'[9]FY 2018'!C73=0),"",'[9]FY 2018'!C73)</f>
        <v>1209.9000000000001</v>
      </c>
      <c r="D68" s="124"/>
      <c r="E68" s="114">
        <f>IF(OR('[9]FY 2018'!AD73="error",'[9]FY 2018'!AD73=0),"",'[9]FY 2018'!AD73)</f>
        <v>1310.5406244342962</v>
      </c>
      <c r="F68" s="220">
        <f>IF(OR('[9]FY 2018'!AE73="error",'[9]FY 2018'!AE73=0),"",'[9]FY 2018'!AE73)</f>
        <v>8.3180944238611554E-2</v>
      </c>
      <c r="G68" s="56" t="str">
        <f>IF(OR('[9]FY 2018'!AF73="error",'[9]FY 2018'!AF73=0),"",'[9]FY 2018'!AF73)</f>
        <v/>
      </c>
      <c r="H68" s="114">
        <f>IF(OR('[9]FY 2018'!AG73="error",'[9]FY 2018'!AG73=0),"",'[9]FY 2018'!AG73)</f>
        <v>1282.8269322948568</v>
      </c>
      <c r="I68" s="90">
        <f>IF(OR('[9]FY 2018'!AH73="error",'[9]FY 2018'!AH73=0),"",'[9]FY 2018'!AH73)</f>
        <v>6.0275173398509407E-2</v>
      </c>
      <c r="J68" s="56" t="str">
        <f>IF(OR('[9]FY 2018'!AI73="error",'[9]FY 2018'!AI73=0),"",'[9]FY 2018'!AI73)</f>
        <v/>
      </c>
      <c r="K68" s="114">
        <f>IF(OR('[9]FY 2018'!AJ73="error",'[9]FY 2018'!AJ73=0),"",'[9]FY 2018'!AJ73)</f>
        <v>1331.3004795365571</v>
      </c>
      <c r="L68" s="137">
        <f>IF(OR('[9]FY 2018'!AK73="error",'[9]FY 2018'!AK73=0),"",'[9]FY 2018'!AK73)</f>
        <v>0.10033926732503273</v>
      </c>
      <c r="M68" s="59" t="str">
        <f>IF(OR('[9]FY 2018'!AL73="error",'[9]FY 2018'!AL73=0),"",'[9]FY 2018'!AL73)</f>
        <v/>
      </c>
      <c r="N68" s="1"/>
      <c r="O68" s="1"/>
      <c r="R68" s="1"/>
    </row>
    <row r="69" spans="2:18" ht="13.5" customHeight="1">
      <c r="B69" s="16" t="s">
        <v>162</v>
      </c>
      <c r="C69" s="6">
        <f>IF(OR('[9]FY 2018'!C74="error",'[9]FY 2018'!C74=0),"",'[9]FY 2018'!C74)</f>
        <v>-208.2</v>
      </c>
      <c r="D69" s="124"/>
      <c r="E69" s="114">
        <f>IF(OR('[9]FY 2018'!AD74="error",'[9]FY 2018'!AD74=0),"",'[9]FY 2018'!AD74)</f>
        <v>-201.36229444697801</v>
      </c>
      <c r="F69" s="220">
        <f>IF(OR('[9]FY 2018'!AE74="error",'[9]FY 2018'!AE74=0),"",'[9]FY 2018'!AE74)</f>
        <v>-3.2842005538049834E-2</v>
      </c>
      <c r="G69" s="56" t="str">
        <f>IF(OR('[9]FY 2018'!AF74="error",'[9]FY 2018'!AF74=0),"",'[9]FY 2018'!AF74)</f>
        <v/>
      </c>
      <c r="H69" s="114">
        <f>IF(OR('[9]FY 2018'!AG74="error",'[9]FY 2018'!AG74=0),"",'[9]FY 2018'!AG74)</f>
        <v>-154.131945381913</v>
      </c>
      <c r="I69" s="90">
        <f>IF(OR('[9]FY 2018'!AH74="error",'[9]FY 2018'!AH74=0),"",'[9]FY 2018'!AH74)</f>
        <v>-0.25969286560080207</v>
      </c>
      <c r="J69" s="56" t="str">
        <f>IF(OR('[9]FY 2018'!AI74="error",'[9]FY 2018'!AI74=0),"",'[9]FY 2018'!AI74)</f>
        <v/>
      </c>
      <c r="K69" s="114">
        <f>IF(OR('[9]FY 2018'!AJ74="error",'[9]FY 2018'!AJ74=0),"",'[9]FY 2018'!AJ74)</f>
        <v>-231.12329999999997</v>
      </c>
      <c r="L69" s="137">
        <f>IF(OR('[9]FY 2018'!AK74="error",'[9]FY 2018'!AK74=0),"",'[9]FY 2018'!AK74)</f>
        <v>0.11010230547550415</v>
      </c>
      <c r="M69" s="59" t="str">
        <f>IF(OR('[9]FY 2018'!AL74="error",'[9]FY 2018'!AL74=0),"",'[9]FY 2018'!AL74)</f>
        <v/>
      </c>
      <c r="N69" s="1"/>
      <c r="O69" s="1"/>
      <c r="R69" s="1"/>
    </row>
    <row r="70" spans="2:18" ht="12" customHeight="1">
      <c r="B70" s="16" t="s">
        <v>163</v>
      </c>
      <c r="C70" s="70">
        <f>IF(OR('[9]FY 2018'!C75="error",'[9]FY 2018'!C75=0),"",'[9]FY 2018'!C75)</f>
        <v>-136.30000000000001</v>
      </c>
      <c r="D70" s="124"/>
      <c r="E70" s="114">
        <f>IF(OR('[9]FY 2018'!AD75="error",'[9]FY 2018'!AD75=0),"",'[9]FY 2018'!AD75)</f>
        <v>-105.1</v>
      </c>
      <c r="F70" s="220">
        <f>IF(OR('[9]FY 2018'!AE75="error",'[9]FY 2018'!AE75=0),"",'[9]FY 2018'!AE75)</f>
        <v>-0.22890682318415267</v>
      </c>
      <c r="G70" s="56" t="str">
        <f>IF(OR('[9]FY 2018'!AF75="error",'[9]FY 2018'!AF75=0),"",'[9]FY 2018'!AF75)</f>
        <v/>
      </c>
      <c r="H70" s="114">
        <f>IF(OR('[9]FY 2018'!AG75="error",'[9]FY 2018'!AG75=0),"",'[9]FY 2018'!AG75)</f>
        <v>-52.869999999999983</v>
      </c>
      <c r="I70" s="90">
        <f>IF(OR('[9]FY 2018'!AH75="error",'[9]FY 2018'!AH75=0),"",'[9]FY 2018'!AH75)</f>
        <v>-0.61210564930300815</v>
      </c>
      <c r="J70" s="56" t="str">
        <f>IF(OR('[9]FY 2018'!AI75="error",'[9]FY 2018'!AI75=0),"",'[9]FY 2018'!AI75)</f>
        <v/>
      </c>
      <c r="K70" s="114">
        <f>IF(OR('[9]FY 2018'!AJ75="error",'[9]FY 2018'!AJ75=0),"",'[9]FY 2018'!AJ75)</f>
        <v>-143.34360441178634</v>
      </c>
      <c r="L70" s="137">
        <f>IF(OR('[9]FY 2018'!AK75="error",'[9]FY 2018'!AK75=0),"",'[9]FY 2018'!AK75)</f>
        <v>5.1677215053458125E-2</v>
      </c>
      <c r="M70" s="59" t="str">
        <f>IF(OR('[9]FY 2018'!AL75="error",'[9]FY 2018'!AL75=0),"",'[9]FY 2018'!AL75)</f>
        <v/>
      </c>
      <c r="N70" s="51"/>
      <c r="O70" s="51"/>
      <c r="P70" s="51"/>
      <c r="Q70" s="51"/>
      <c r="R70" s="51"/>
    </row>
    <row r="71" spans="2:18" s="51" customFormat="1" ht="13.5" customHeight="1">
      <c r="B71" s="16" t="s">
        <v>164</v>
      </c>
      <c r="C71" s="6">
        <f>IF(OR('[9]FY 2018'!C76="error",'[9]FY 2018'!C76=0),"",'[9]FY 2018'!C76)</f>
        <v>-230.7</v>
      </c>
      <c r="D71" s="124"/>
      <c r="E71" s="114">
        <f>IF(OR('[9]FY 2018'!AD76="error",'[9]FY 2018'!AD76=0),"",'[9]FY 2018'!AD76)</f>
        <v>-5.05600000000004</v>
      </c>
      <c r="F71" s="220">
        <f>IF(OR('[9]FY 2018'!AE76="error",'[9]FY 2018'!AE76=0),"",'[9]FY 2018'!AE76)</f>
        <v>-0.97808409189423473</v>
      </c>
      <c r="G71" s="56" t="str">
        <f>IF(OR('[9]FY 2018'!AF76="error",'[9]FY 2018'!AF76=0),"",'[9]FY 2018'!AF76)</f>
        <v/>
      </c>
      <c r="H71" s="114">
        <f>IF(OR('[9]FY 2018'!AG76="error",'[9]FY 2018'!AG76=0),"",'[9]FY 2018'!AG76)</f>
        <v>98.207614878266327</v>
      </c>
      <c r="I71" s="90">
        <f>IF(OR('[9]FY 2018'!AH76="error",'[9]FY 2018'!AH76=0),"",'[9]FY 2018'!AH76)</f>
        <v>-1.4256940393509594</v>
      </c>
      <c r="J71" s="56" t="str">
        <f>IF(OR('[9]FY 2018'!AI76="error",'[9]FY 2018'!AI76=0),"",'[9]FY 2018'!AI76)</f>
        <v/>
      </c>
      <c r="K71" s="114">
        <f>IF(OR('[9]FY 2018'!AJ76="error",'[9]FY 2018'!AJ76=0),"",'[9]FY 2018'!AJ76)</f>
        <v>-569.30000000000018</v>
      </c>
      <c r="L71" s="137">
        <f>IF(OR('[9]FY 2018'!AK76="error",'[9]FY 2018'!AK76=0),"",'[9]FY 2018'!AK76)</f>
        <v>1.4677069787602957</v>
      </c>
      <c r="M71" s="59" t="str">
        <f>IF(OR('[9]FY 2018'!AL76="error",'[9]FY 2018'!AL76=0),"",'[9]FY 2018'!AL76)</f>
        <v/>
      </c>
    </row>
    <row r="72" spans="2:18" s="51" customFormat="1" ht="13.5" customHeight="1">
      <c r="B72" s="16" t="s">
        <v>165</v>
      </c>
      <c r="C72" s="70">
        <f>IF(OR('[9]FY 2018'!C77="error",'[9]FY 2018'!C77=0),"",'[9]FY 2018'!C77)</f>
        <v>-479.9</v>
      </c>
      <c r="D72" s="124"/>
      <c r="E72" s="141">
        <f>IF(OR('[9]FY 2018'!AD77="error",'[9]FY 2018'!AD77=0),"",'[9]FY 2018'!AD77)</f>
        <v>-548.80604216278675</v>
      </c>
      <c r="F72" s="220">
        <f>IF(OR('[9]FY 2018'!AE77="error",'[9]FY 2018'!AE77=0),"",'[9]FY 2018'!AE77)</f>
        <v>0.14358416787411299</v>
      </c>
      <c r="G72" s="136" t="str">
        <f>IF(OR('[9]FY 2018'!AF77="error",'[9]FY 2018'!AF77=0),"",'[9]FY 2018'!AF77)</f>
        <v/>
      </c>
      <c r="H72" s="141">
        <f>IF(OR('[9]FY 2018'!AG77="error",'[9]FY 2018'!AG77=0),"",'[9]FY 2018'!AG77)</f>
        <v>-243.60930892887134</v>
      </c>
      <c r="I72" s="90">
        <f>IF(OR('[9]FY 2018'!AH77="error",'[9]FY 2018'!AH77=0),"",'[9]FY 2018'!AH77)</f>
        <v>-0.49237485115884272</v>
      </c>
      <c r="J72" s="136" t="str">
        <f>IF(OR('[9]FY 2018'!AI77="error",'[9]FY 2018'!AI77=0),"",'[9]FY 2018'!AI77)</f>
        <v/>
      </c>
      <c r="K72" s="141">
        <f>IF(OR('[9]FY 2018'!AJ77="error",'[9]FY 2018'!AJ77=0),"",'[9]FY 2018'!AJ77)</f>
        <v>-667.86062268749583</v>
      </c>
      <c r="L72" s="137">
        <f>IF(OR('[9]FY 2018'!AK77="error",'[9]FY 2018'!AK77=0),"",'[9]FY 2018'!AK77)</f>
        <v>0.3916662277297267</v>
      </c>
      <c r="M72" s="142" t="str">
        <f>IF(OR('[9]FY 2018'!AL77="error",'[9]FY 2018'!AL77=0),"",'[9]FY 2018'!AL77)</f>
        <v/>
      </c>
      <c r="N72" s="1"/>
      <c r="O72" s="1"/>
      <c r="P72" s="1"/>
      <c r="Q72" s="1"/>
      <c r="R72" s="1"/>
    </row>
    <row r="73" spans="2:18" ht="13.5" customHeight="1">
      <c r="B73" s="16" t="s">
        <v>166</v>
      </c>
      <c r="C73" s="70">
        <f>IF(OR('[9]FY 2018'!C78="error",'[9]FY 2018'!C78=0),"",'[9]FY 2018'!C78)</f>
        <v>227</v>
      </c>
      <c r="D73" s="124"/>
      <c r="E73" s="141">
        <f>IF(OR('[9]FY 2018'!AD78="error",'[9]FY 2018'!AD78=0),"",'[9]FY 2018'!AD78)</f>
        <v>23.625828586615029</v>
      </c>
      <c r="F73" s="220">
        <f>IF(OR('[9]FY 2018'!AE78="error",'[9]FY 2018'!AE78=0),"",'[9]FY 2018'!AE78)</f>
        <v>-0.89592145997085892</v>
      </c>
      <c r="G73" s="136" t="str">
        <f>IF(OR('[9]FY 2018'!AF78="error",'[9]FY 2018'!AF78=0),"",'[9]FY 2018'!AF78)</f>
        <v/>
      </c>
      <c r="H73" s="141">
        <f>IF(OR('[9]FY 2018'!AG78="error",'[9]FY 2018'!AG78=0),"",'[9]FY 2018'!AG78)</f>
        <v>-53.299999999999955</v>
      </c>
      <c r="I73" s="90">
        <f>IF(OR('[9]FY 2018'!AH78="error",'[9]FY 2018'!AH78=0),"",'[9]FY 2018'!AH78)</f>
        <v>-1.2348017621145373</v>
      </c>
      <c r="J73" s="136" t="str">
        <f>IF(OR('[9]FY 2018'!AI78="error",'[9]FY 2018'!AI78=0),"",'[9]FY 2018'!AI78)</f>
        <v/>
      </c>
      <c r="K73" s="141">
        <f>IF(OR('[9]FY 2018'!AJ78="error",'[9]FY 2018'!AJ78=0),"",'[9]FY 2018'!AJ78)</f>
        <v>494.7</v>
      </c>
      <c r="L73" s="137">
        <f>IF(OR('[9]FY 2018'!AK78="error",'[9]FY 2018'!AK78=0),"",'[9]FY 2018'!AK78)</f>
        <v>1.1792951541850218</v>
      </c>
      <c r="M73" s="142" t="str">
        <f>IF(OR('[9]FY 2018'!AL78="error",'[9]FY 2018'!AL78=0),"",'[9]FY 2018'!AL78)</f>
        <v/>
      </c>
      <c r="N73" s="38"/>
      <c r="O73" s="38"/>
      <c r="P73" s="55"/>
      <c r="Q73" s="55"/>
      <c r="R73" s="38"/>
    </row>
    <row r="74" spans="2:18" s="117" customFormat="1">
      <c r="B74" s="113" t="s">
        <v>167</v>
      </c>
      <c r="C74" s="128">
        <f>IF(OR('[9]FY 2018'!C79="error",'[9]FY 2018'!C79=0),"",'[9]FY 2018'!C79)</f>
        <v>381.80000000000007</v>
      </c>
      <c r="D74" s="125"/>
      <c r="E74" s="87">
        <f>IF(OR('[9]FY 2018'!AD79="error",'[9]FY 2018'!AD79=0),"",'[9]FY 2018'!AD79)</f>
        <v>433.52427572824774</v>
      </c>
      <c r="F74" s="108">
        <f>IF(OR('[9]FY 2018'!AE79="error",'[9]FY 2018'!AE79=0),"",'[9]FY 2018'!AE79)</f>
        <v>0.13547479237361881</v>
      </c>
      <c r="G74" s="131" t="str">
        <f>IF(OR('[9]FY 2018'!AF79="error",'[9]FY 2018'!AF79=0),"",'[9]FY 2018'!AF79)</f>
        <v/>
      </c>
      <c r="H74" s="87">
        <f>IF(OR('[9]FY 2018'!AG79="error",'[9]FY 2018'!AG79=0),"",'[9]FY 2018'!AG79)</f>
        <v>360.69482016438826</v>
      </c>
      <c r="I74" s="108">
        <f>IF(OR('[9]FY 2018'!AH79="error",'[9]FY 2018'!AH79=0),"",'[9]FY 2018'!AH79)</f>
        <v>-5.5278103288663671E-2</v>
      </c>
      <c r="J74" s="131" t="str">
        <f>IF(OR('[9]FY 2018'!AI79="error",'[9]FY 2018'!AI79=0),"",'[9]FY 2018'!AI79)</f>
        <v/>
      </c>
      <c r="K74" s="87">
        <f>IF(OR('[9]FY 2018'!AJ79="error",'[9]FY 2018'!AJ79=0),"",'[9]FY 2018'!AJ79)</f>
        <v>733.8573096189383</v>
      </c>
      <c r="L74" s="138">
        <f>IF(OR('[9]FY 2018'!AK79="error",'[9]FY 2018'!AK79=0),"",'[9]FY 2018'!AK79)</f>
        <v>0.92209876799093293</v>
      </c>
      <c r="M74" s="132" t="str">
        <f>IF(OR('[9]FY 2018'!AL79="error",'[9]FY 2018'!AL79=0),"",'[9]FY 2018'!AL79)</f>
        <v/>
      </c>
      <c r="N74" s="38"/>
      <c r="O74" s="38"/>
      <c r="P74" s="55"/>
      <c r="Q74" s="55"/>
      <c r="R74" s="38"/>
    </row>
    <row r="75" spans="2:18" s="51" customFormat="1">
      <c r="B75" s="75"/>
      <c r="C75" s="86" t="str">
        <f>IF(OR('[9]FY 2018'!C80="error",'[9]FY 2018'!C80=0),"",'[9]FY 2018'!C80)</f>
        <v/>
      </c>
      <c r="D75" s="6"/>
      <c r="E75" s="86" t="str">
        <f>IF(OR('[9]FY 2018'!AD80="error",'[9]FY 2018'!AD80=0),"",'[9]FY 2018'!AD80)</f>
        <v/>
      </c>
      <c r="F75" s="220" t="str">
        <f>IF(OR('[9]FY 2018'!AE80="error",'[9]FY 2018'!AE80=0),"",'[9]FY 2018'!AE80)</f>
        <v/>
      </c>
      <c r="G75" s="109" t="str">
        <f>IF(OR('[9]FY 2018'!AF80="error",'[9]FY 2018'!AF80=0),"",'[9]FY 2018'!AF80)</f>
        <v/>
      </c>
      <c r="H75" s="86" t="str">
        <f>IF(OR('[9]FY 2018'!AG80="error",'[9]FY 2018'!AG80=0),"",'[9]FY 2018'!AG80)</f>
        <v/>
      </c>
      <c r="I75" s="90" t="str">
        <f>IF(OR('[9]FY 2018'!AH80="error",'[9]FY 2018'!AH80=0),"",'[9]FY 2018'!AH80)</f>
        <v/>
      </c>
      <c r="J75" s="109" t="str">
        <f>IF(OR('[9]FY 2018'!AI80="error",'[9]FY 2018'!AI80=0),"",'[9]FY 2018'!AI80)</f>
        <v/>
      </c>
      <c r="K75" s="86" t="str">
        <f>IF(OR('[9]FY 2018'!AJ80="error",'[9]FY 2018'!AJ80=0),"",'[9]FY 2018'!AJ80)</f>
        <v/>
      </c>
      <c r="L75" s="137" t="str">
        <f>IF(OR('[9]FY 2018'!AK80="error",'[9]FY 2018'!AK80=0),"",'[9]FY 2018'!AK80)</f>
        <v/>
      </c>
      <c r="M75" s="110" t="str">
        <f>IF(OR('[9]FY 2018'!AL80="error",'[9]FY 2018'!AL80=0),"",'[9]FY 2018'!AL80)</f>
        <v/>
      </c>
      <c r="N75" s="36"/>
      <c r="O75" s="36"/>
      <c r="P75" s="36"/>
      <c r="Q75" s="36"/>
      <c r="R75" s="36"/>
    </row>
    <row r="76" spans="2:18" s="65" customFormat="1">
      <c r="B76" s="113" t="s">
        <v>168</v>
      </c>
      <c r="C76" s="128">
        <f>IF(OR('[9]FY 2018'!C81="error",'[9]FY 2018'!C81=0),"",'[9]FY 2018'!C81)</f>
        <v>729.2</v>
      </c>
      <c r="D76" s="125"/>
      <c r="E76" s="87">
        <f>IF(OR('[9]FY 2018'!AD81="error",'[9]FY 2018'!AD81=0),"",'[9]FY 2018'!AD81)</f>
        <v>657.80000000000007</v>
      </c>
      <c r="F76" s="108">
        <f>IF(OR('[9]FY 2018'!AE81="error",'[9]FY 2018'!AE81=0),"",'[9]FY 2018'!AE81)</f>
        <v>-9.7915523861766274E-2</v>
      </c>
      <c r="G76" s="131" t="str">
        <f>IF(OR('[9]FY 2018'!AF81="error",'[9]FY 2018'!AF81=0),"",'[9]FY 2018'!AF81)</f>
        <v/>
      </c>
      <c r="H76" s="87">
        <f>IF(OR('[9]FY 2018'!AG81="error",'[9]FY 2018'!AG81=0),"",'[9]FY 2018'!AG81)</f>
        <v>501</v>
      </c>
      <c r="I76" s="108">
        <f>IF(OR('[9]FY 2018'!AH81="error",'[9]FY 2018'!AH81=0),"",'[9]FY 2018'!AH81)</f>
        <v>-0.31294569391113558</v>
      </c>
      <c r="J76" s="131" t="str">
        <f>IF(OR('[9]FY 2018'!AI81="error",'[9]FY 2018'!AI81=0),"",'[9]FY 2018'!AI81)</f>
        <v/>
      </c>
      <c r="K76" s="87">
        <f>IF(OR('[9]FY 2018'!AJ81="error",'[9]FY 2018'!AJ81=0),"",'[9]FY 2018'!AJ81)</f>
        <v>685</v>
      </c>
      <c r="L76" s="138">
        <f>IF(OR('[9]FY 2018'!AK81="error",'[9]FY 2018'!AK81=0),"",'[9]FY 2018'!AK81)</f>
        <v>-6.0614371914426868E-2</v>
      </c>
      <c r="M76" s="132" t="str">
        <f>IF(OR('[9]FY 2018'!AL81="error",'[9]FY 2018'!AL81=0),"",'[9]FY 2018'!AL81)</f>
        <v/>
      </c>
      <c r="N76" s="245"/>
      <c r="O76" s="245"/>
      <c r="P76" s="245"/>
      <c r="Q76" s="245"/>
      <c r="R76" s="245"/>
    </row>
    <row r="77" spans="2:18">
      <c r="B77" s="222" t="s">
        <v>29</v>
      </c>
      <c r="C77" s="240">
        <f>IF(OR('[9]FY 2018'!C82="error",'[9]FY 2018'!C82=0),"",'[9]FY 2018'!C82)</f>
        <v>0.2892388243227163</v>
      </c>
      <c r="D77" s="223"/>
      <c r="E77" s="242">
        <f>IF(OR('[9]FY 2018'!AD82="error",'[9]FY 2018'!AD82=0),"",'[9]FY 2018'!AD82)</f>
        <v>0.25939355851668089</v>
      </c>
      <c r="F77" s="224" t="str">
        <f>IF(OR('[9]FY 2018'!AE82="error",'[9]FY 2018'!AE82=0),"",'[9]FY 2018'!AE82)</f>
        <v/>
      </c>
      <c r="G77" s="103" t="str">
        <f>IF(OR('[9]FY 2018'!AF82="error",'[9]FY 2018'!AF82=0),"",'[9]FY 2018'!AF82)</f>
        <v/>
      </c>
      <c r="H77" s="242">
        <f>IF(OR('[9]FY 2018'!AG82="error",'[9]FY 2018'!AG82=0),"",'[9]FY 2018'!AG82)</f>
        <v>0.19899655300811239</v>
      </c>
      <c r="I77" s="224" t="str">
        <f>IF(OR('[9]FY 2018'!AH82="error",'[9]FY 2018'!AH82=0),"",'[9]FY 2018'!AH82)</f>
        <v/>
      </c>
      <c r="J77" s="103" t="str">
        <f>IF(OR('[9]FY 2018'!AI82="error",'[9]FY 2018'!AI82=0),"",'[9]FY 2018'!AI82)</f>
        <v/>
      </c>
      <c r="K77" s="242">
        <f>IF(OR('[9]FY 2018'!AJ82="error",'[9]FY 2018'!AJ82=0),"",'[9]FY 2018'!AJ82)</f>
        <v>0.2687549368311295</v>
      </c>
      <c r="L77" s="225" t="str">
        <f>IF(OR('[9]FY 2018'!AK82="error",'[9]FY 2018'!AK82=0),"",'[9]FY 2018'!AK82)</f>
        <v/>
      </c>
      <c r="M77" s="226" t="str">
        <f>IF(OR('[9]FY 2018'!AL82="error",'[9]FY 2018'!AL82=0),"",'[9]FY 2018'!AL82)</f>
        <v/>
      </c>
      <c r="N77" s="162"/>
      <c r="O77" s="162"/>
      <c r="P77" s="162"/>
      <c r="Q77" s="162"/>
      <c r="R77" s="162"/>
    </row>
    <row r="78" spans="2:18" ht="9.75" customHeight="1">
      <c r="B78" s="23"/>
      <c r="C78" s="92" t="str">
        <f>IF(OR('[9]FY 2018'!C83="error",'[9]FY 2018'!C83=0),"",'[9]FY 2018'!C83)</f>
        <v/>
      </c>
      <c r="D78" s="93"/>
      <c r="E78" s="99" t="str">
        <f>IF(OR('[9]FY 2018'!AD83="error",'[9]FY 2018'!AD83=0),"",'[9]FY 2018'!AD83)</f>
        <v/>
      </c>
      <c r="F78" s="56" t="str">
        <f>IF(OR('[9]FY 2018'!AE83="error",'[9]FY 2018'!AE83=0),"",'[9]FY 2018'!AE83)</f>
        <v/>
      </c>
      <c r="G78" s="144" t="str">
        <f>IF(OR('[9]FY 2018'!AF83="error",'[9]FY 2018'!AF83=0),"",'[9]FY 2018'!AF83)</f>
        <v/>
      </c>
      <c r="H78" s="99" t="str">
        <f>IF(OR('[9]FY 2018'!AG83="error",'[9]FY 2018'!AG83=0),"",'[9]FY 2018'!AG83)</f>
        <v/>
      </c>
      <c r="I78" s="56" t="str">
        <f>IF(OR('[9]FY 2018'!AH83="error",'[9]FY 2018'!AH83=0),"",'[9]FY 2018'!AH83)</f>
        <v/>
      </c>
      <c r="J78" s="144" t="str">
        <f>IF(OR('[9]FY 2018'!AI83="error",'[9]FY 2018'!AI83=0),"",'[9]FY 2018'!AI83)</f>
        <v/>
      </c>
      <c r="K78" s="99" t="str">
        <f>IF(OR('[9]FY 2018'!AJ83="error",'[9]FY 2018'!AJ83=0),"",'[9]FY 2018'!AJ83)</f>
        <v/>
      </c>
      <c r="L78" s="100" t="str">
        <f>IF(OR('[9]FY 2018'!AK83="error",'[9]FY 2018'!AK83=0),"",'[9]FY 2018'!AK83)</f>
        <v/>
      </c>
      <c r="M78" s="156" t="str">
        <f>IF(OR('[9]FY 2018'!AL83="error",'[9]FY 2018'!AL83=0),"",'[9]FY 2018'!AL83)</f>
        <v/>
      </c>
      <c r="P78" s="26"/>
      <c r="Q78" s="26"/>
    </row>
    <row r="79" spans="2:18">
      <c r="B79" s="12" t="s">
        <v>169</v>
      </c>
      <c r="C79" s="95" t="str">
        <f>IF(OR('[9]FY 2018'!C84="error",'[9]FY 2018'!C84=0),"",'[9]FY 2018'!C84)</f>
        <v/>
      </c>
      <c r="D79" s="96"/>
      <c r="E79" s="96" t="str">
        <f>IF(OR('[9]FY 2018'!AD84="error",'[9]FY 2018'!AD84=0),"",'[9]FY 2018'!AD84)</f>
        <v/>
      </c>
      <c r="F79" s="96" t="str">
        <f>IF(OR('[9]FY 2018'!AE84="error",'[9]FY 2018'!AE84=0),"",'[9]FY 2018'!AE84)</f>
        <v/>
      </c>
      <c r="G79" s="151" t="str">
        <f>IF(OR('[9]FY 2018'!AF84="error",'[9]FY 2018'!AF84=0),"",'[9]FY 2018'!AF84)</f>
        <v/>
      </c>
      <c r="H79" s="96" t="str">
        <f>IF(OR('[9]FY 2018'!AG84="error",'[9]FY 2018'!AG84=0),"",'[9]FY 2018'!AG84)</f>
        <v/>
      </c>
      <c r="I79" s="96" t="str">
        <f>IF(OR('[9]FY 2018'!AH84="error",'[9]FY 2018'!AH84=0),"",'[9]FY 2018'!AH84)</f>
        <v/>
      </c>
      <c r="J79" s="151" t="str">
        <f>IF(OR('[9]FY 2018'!AI84="error",'[9]FY 2018'!AI84=0),"",'[9]FY 2018'!AI84)</f>
        <v/>
      </c>
      <c r="K79" s="96" t="str">
        <f>IF(OR('[9]FY 2018'!AJ84="error",'[9]FY 2018'!AJ84=0),"",'[9]FY 2018'!AJ84)</f>
        <v/>
      </c>
      <c r="L79" s="96" t="str">
        <f>IF(OR('[9]FY 2018'!AK84="error",'[9]FY 2018'!AK84=0),"",'[9]FY 2018'!AK84)</f>
        <v/>
      </c>
      <c r="M79" s="151" t="str">
        <f>IF(OR('[9]FY 2018'!AL84="error",'[9]FY 2018'!AL84=0),"",'[9]FY 2018'!AL84)</f>
        <v/>
      </c>
    </row>
    <row r="80" spans="2:18">
      <c r="B80" s="16" t="s">
        <v>170</v>
      </c>
      <c r="C80" s="6">
        <f>IF(OR('[9]FY 2018'!C85="error",'[9]FY 2018'!C85=0),"",'[9]FY 2018'!C85)</f>
        <v>3.2</v>
      </c>
      <c r="D80" s="124"/>
      <c r="E80" s="114">
        <f>IF(OR('[9]FY 2018'!AD85="error",'[9]FY 2018'!AD85=0),"",'[9]FY 2018'!AD85)</f>
        <v>3.5073361614964043</v>
      </c>
      <c r="F80" s="90" t="str">
        <f>IF(OR('[9]FY 2018'!AE85="error",'[9]FY 2018'!AE85=0),"",'[9]FY 2018'!AE85)</f>
        <v/>
      </c>
      <c r="G80" s="56" t="str">
        <f>IF(OR('[9]FY 2018'!AF85="error",'[9]FY 2018'!AF85=0),"",'[9]FY 2018'!AF85)</f>
        <v/>
      </c>
      <c r="H80" s="114">
        <f>IF(OR('[9]FY 2018'!AG85="error",'[9]FY 2018'!AG85=0),"",'[9]FY 2018'!AG85)</f>
        <v>2.8071679982103626</v>
      </c>
      <c r="I80" s="158" t="str">
        <f>IF(OR('[9]FY 2018'!AH85="error",'[9]FY 2018'!AH85=0),"",'[9]FY 2018'!AH85)</f>
        <v/>
      </c>
      <c r="J80" s="56" t="str">
        <f>IF(OR('[9]FY 2018'!AI85="error",'[9]FY 2018'!AI85=0),"",'[9]FY 2018'!AI85)</f>
        <v/>
      </c>
      <c r="K80" s="114">
        <f>IF(OR('[9]FY 2018'!AJ85="error",'[9]FY 2018'!AJ85=0),"",'[9]FY 2018'!AJ85)</f>
        <v>3.7209324124985801</v>
      </c>
      <c r="L80" s="160" t="str">
        <f>IF(OR('[9]FY 2018'!AK85="error",'[9]FY 2018'!AK85=0),"",'[9]FY 2018'!AK85)</f>
        <v/>
      </c>
      <c r="M80" s="59" t="str">
        <f>IF(OR('[9]FY 2018'!AL85="error",'[9]FY 2018'!AL85=0),"",'[9]FY 2018'!AL85)</f>
        <v/>
      </c>
    </row>
    <row r="81" spans="2:18" s="65" customFormat="1">
      <c r="B81" s="228" t="s">
        <v>118</v>
      </c>
      <c r="C81" s="232">
        <f>IF(OR('[9]FY 2018'!C86="error",'[9]FY 2018'!C86=0),"",'[9]FY 2018'!C86)</f>
        <v>3.9</v>
      </c>
      <c r="D81" s="233"/>
      <c r="E81" s="243">
        <f>IF(OR('[9]FY 2018'!AD86="error",'[9]FY 2018'!AD86=0),"",'[9]FY 2018'!AD86)</f>
        <v>4.0452195189152027</v>
      </c>
      <c r="F81" s="105" t="str">
        <f>IF(OR('[9]FY 2018'!AE86="error",'[9]FY 2018'!AE86=0),"",'[9]FY 2018'!AE86)</f>
        <v/>
      </c>
      <c r="G81" s="106" t="str">
        <f>IF(OR('[9]FY 2018'!AF86="error",'[9]FY 2018'!AF86=0),"",'[9]FY 2018'!AF86)</f>
        <v/>
      </c>
      <c r="H81" s="243">
        <f>IF(OR('[9]FY 2018'!AG86="error",'[9]FY 2018'!AG86=0),"",'[9]FY 2018'!AG86)</f>
        <v>2.8071679982103626</v>
      </c>
      <c r="I81" s="161" t="str">
        <f>IF(OR('[9]FY 2018'!AH86="error",'[9]FY 2018'!AH86=0),"",'[9]FY 2018'!AH86)</f>
        <v/>
      </c>
      <c r="J81" s="106" t="str">
        <f>IF(OR('[9]FY 2018'!AI86="error",'[9]FY 2018'!AI86=0),"",'[9]FY 2018'!AI86)</f>
        <v/>
      </c>
      <c r="K81" s="243">
        <f>IF(OR('[9]FY 2018'!AJ86="error",'[9]FY 2018'!AJ86=0),"",'[9]FY 2018'!AJ86)</f>
        <v>4.2367661050335093</v>
      </c>
      <c r="L81" s="234" t="str">
        <f>IF(OR('[9]FY 2018'!AK86="error",'[9]FY 2018'!AK86=0),"",'[9]FY 2018'!AK86)</f>
        <v/>
      </c>
      <c r="M81" s="107" t="str">
        <f>IF(OR('[9]FY 2018'!AL86="error",'[9]FY 2018'!AL86=0),"",'[9]FY 2018'!AL86)</f>
        <v/>
      </c>
      <c r="N81" s="246"/>
      <c r="O81" s="246"/>
      <c r="R81" s="246"/>
    </row>
    <row r="82" spans="2:18">
      <c r="B82" s="221"/>
      <c r="C82" s="21"/>
      <c r="D82" s="22"/>
      <c r="E82" s="22"/>
      <c r="F82" s="35"/>
      <c r="G82" s="35"/>
      <c r="H82" s="21"/>
      <c r="I82" s="38"/>
      <c r="J82" s="38"/>
      <c r="K82" s="21"/>
      <c r="L82" s="21"/>
      <c r="M82" s="38"/>
    </row>
    <row r="83" spans="2:18">
      <c r="B83" s="46" t="s">
        <v>36</v>
      </c>
      <c r="C83" s="46"/>
      <c r="F83" s="36"/>
      <c r="G83" s="36"/>
      <c r="H83" s="26"/>
      <c r="I83" s="36"/>
      <c r="K83" s="26"/>
      <c r="L83" s="26"/>
      <c r="M83" s="36"/>
    </row>
    <row r="84" spans="2:18">
      <c r="B84" s="1" t="s">
        <v>35</v>
      </c>
      <c r="D84" s="27"/>
      <c r="F84" s="36"/>
      <c r="G84" s="36"/>
      <c r="H84" s="26"/>
      <c r="I84" s="36"/>
      <c r="K84" s="26"/>
      <c r="L84" s="26"/>
      <c r="M84" s="36"/>
    </row>
    <row r="85" spans="2:18" ht="12" customHeight="1">
      <c r="B85" s="341" t="s">
        <v>34</v>
      </c>
      <c r="C85" s="341"/>
      <c r="D85" s="341"/>
      <c r="E85" s="341"/>
      <c r="F85" s="341"/>
      <c r="G85" s="341"/>
      <c r="H85" s="341"/>
      <c r="I85" s="341"/>
      <c r="J85" s="341"/>
      <c r="K85" s="341"/>
      <c r="L85" s="341"/>
      <c r="M85" s="341"/>
    </row>
    <row r="86" spans="2:18">
      <c r="F86" s="36"/>
      <c r="G86" s="36"/>
      <c r="I86" s="39"/>
      <c r="J86" s="39"/>
      <c r="K86" s="1"/>
      <c r="M86" s="39"/>
    </row>
    <row r="87" spans="2:18">
      <c r="B87" s="1" t="s">
        <v>46</v>
      </c>
      <c r="F87" s="36"/>
      <c r="G87" s="36"/>
      <c r="H87" s="25"/>
      <c r="I87" s="39"/>
      <c r="J87" s="39"/>
      <c r="K87" s="1"/>
      <c r="M87" s="39"/>
    </row>
    <row r="88" spans="2:18">
      <c r="F88" s="36"/>
      <c r="G88" s="36"/>
      <c r="H88" s="25"/>
      <c r="I88" s="39"/>
      <c r="J88" s="39"/>
      <c r="K88" s="1"/>
      <c r="M88" s="39"/>
    </row>
  </sheetData>
  <mergeCells count="13">
    <mergeCell ref="B2:R2"/>
    <mergeCell ref="M7:M8"/>
    <mergeCell ref="B85:M85"/>
    <mergeCell ref="C7:C8"/>
    <mergeCell ref="D7:D8"/>
    <mergeCell ref="H7:H8"/>
    <mergeCell ref="I7:I8"/>
    <mergeCell ref="J7:J8"/>
    <mergeCell ref="K7:K8"/>
    <mergeCell ref="L7:L8"/>
    <mergeCell ref="E7:E8"/>
    <mergeCell ref="F7:F8"/>
    <mergeCell ref="G7:G8"/>
  </mergeCells>
  <conditionalFormatting sqref="J66 G66">
    <cfRule type="cellIs" dxfId="101" priority="19" stopIfTrue="1" operator="equal">
      <formula>-1</formula>
    </cfRule>
    <cfRule type="cellIs" dxfId="100" priority="20" stopIfTrue="1" operator="equal">
      <formula>#DIV/0!</formula>
    </cfRule>
  </conditionalFormatting>
  <conditionalFormatting sqref="J73 G73">
    <cfRule type="cellIs" dxfId="99" priority="17" stopIfTrue="1" operator="equal">
      <formula>-1</formula>
    </cfRule>
    <cfRule type="cellIs" dxfId="98" priority="18" stopIfTrue="1" operator="equal">
      <formula>#DIV/0!</formula>
    </cfRule>
  </conditionalFormatting>
  <conditionalFormatting sqref="J74 G74">
    <cfRule type="cellIs" dxfId="97" priority="15" stopIfTrue="1" operator="equal">
      <formula>-1</formula>
    </cfRule>
    <cfRule type="cellIs" dxfId="96" priority="16" stopIfTrue="1" operator="equal">
      <formula>#DIV/0!</formula>
    </cfRule>
  </conditionalFormatting>
  <conditionalFormatting sqref="J75 G75">
    <cfRule type="cellIs" dxfId="95" priority="13" stopIfTrue="1" operator="equal">
      <formula>-1</formula>
    </cfRule>
    <cfRule type="cellIs" dxfId="94" priority="14" stopIfTrue="1" operator="equal">
      <formula>#DIV/0!</formula>
    </cfRule>
  </conditionalFormatting>
  <conditionalFormatting sqref="J76 G76">
    <cfRule type="cellIs" dxfId="93" priority="11" stopIfTrue="1" operator="equal">
      <formula>-1</formula>
    </cfRule>
    <cfRule type="cellIs" dxfId="92" priority="12" stopIfTrue="1" operator="equal">
      <formula>#DIV/0!</formula>
    </cfRule>
  </conditionalFormatting>
  <conditionalFormatting sqref="I77:J77 F77:G77">
    <cfRule type="cellIs" dxfId="91" priority="9" stopIfTrue="1" operator="equal">
      <formula>-1</formula>
    </cfRule>
    <cfRule type="cellIs" dxfId="90" priority="10" stopIfTrue="1" operator="equal">
      <formula>#DIV/0!</formula>
    </cfRule>
  </conditionalFormatting>
  <conditionalFormatting sqref="I78:J78 F78:G78">
    <cfRule type="cellIs" dxfId="89" priority="7" stopIfTrue="1" operator="equal">
      <formula>-1</formula>
    </cfRule>
    <cfRule type="cellIs" dxfId="88" priority="8" stopIfTrue="1" operator="equal">
      <formula>#DIV/0!</formula>
    </cfRule>
  </conditionalFormatting>
  <conditionalFormatting sqref="I81:J81 F81:G81">
    <cfRule type="cellIs" dxfId="87" priority="1" stopIfTrue="1" operator="equal">
      <formula>-1</formula>
    </cfRule>
    <cfRule type="cellIs" dxfId="86" priority="2" stopIfTrue="1" operator="equal">
      <formula>#DIV/0!</formula>
    </cfRule>
  </conditionalFormatting>
  <conditionalFormatting sqref="F13:G13 I13:J13 J18:J20 G18:G20 G23:G27 J23:J27 I33:J34 F33:G34 I36:J39 F36:G39 F82:G82 G30:G32 G14:G15 F14:F32 J30:J32 J14:J15 I14:I32 F40:F76 G40:G65 I40:I76 J40:J65">
    <cfRule type="cellIs" dxfId="85" priority="25" stopIfTrue="1" operator="equal">
      <formula>-1</formula>
    </cfRule>
    <cfRule type="cellIs" dxfId="84" priority="26" stopIfTrue="1" operator="equal">
      <formula>#DIV/0!</formula>
    </cfRule>
  </conditionalFormatting>
  <conditionalFormatting sqref="J67 G67">
    <cfRule type="cellIs" dxfId="83" priority="23" stopIfTrue="1" operator="equal">
      <formula>-1</formula>
    </cfRule>
    <cfRule type="cellIs" dxfId="82" priority="24" stopIfTrue="1" operator="equal">
      <formula>#DIV/0!</formula>
    </cfRule>
  </conditionalFormatting>
  <conditionalFormatting sqref="J68:J72 G68:G72">
    <cfRule type="cellIs" dxfId="81" priority="21" stopIfTrue="1" operator="equal">
      <formula>-1</formula>
    </cfRule>
    <cfRule type="cellIs" dxfId="80" priority="22" stopIfTrue="1" operator="equal">
      <formula>#DIV/0!</formula>
    </cfRule>
  </conditionalFormatting>
  <conditionalFormatting sqref="I80:J80 F80:G80">
    <cfRule type="cellIs" dxfId="79" priority="3" stopIfTrue="1" operator="equal">
      <formula>-1</formula>
    </cfRule>
    <cfRule type="cellIs" dxfId="78" priority="4"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3" orientation="landscape" r:id="rId1"/>
  <headerFooter alignWithMargins="0">
    <oddHeader>&amp;R&amp;G</oddHeader>
    <oddFooter>&amp;L&amp;8Telenet - Analyst Consensus Q1 2018</oddFooter>
  </headerFooter>
  <legacyDrawingHF r:id="rId2"/>
</worksheet>
</file>

<file path=xl/worksheets/sheet4.xml><?xml version="1.0" encoding="utf-8"?>
<worksheet xmlns="http://schemas.openxmlformats.org/spreadsheetml/2006/main" xmlns:r="http://schemas.openxmlformats.org/officeDocument/2006/relationships">
  <sheetPr>
    <tabColor rgb="FFFFCC00"/>
    <pageSetUpPr fitToPage="1"/>
  </sheetPr>
  <dimension ref="B2:H88"/>
  <sheetViews>
    <sheetView showGridLines="0" topLeftCell="A37" zoomScale="90" workbookViewId="0">
      <selection activeCell="L82" sqref="L82"/>
    </sheetView>
  </sheetViews>
  <sheetFormatPr defaultRowHeight="12"/>
  <cols>
    <col min="1" max="1" width="3" style="1" customWidth="1"/>
    <col min="2" max="2" width="53.42578125" style="1" customWidth="1"/>
    <col min="3" max="3" width="17.7109375" style="1" customWidth="1"/>
    <col min="4" max="4" width="9.5703125" style="1" customWidth="1"/>
    <col min="5" max="5" width="17.7109375" style="1" customWidth="1"/>
    <col min="6" max="6" width="9.140625" style="1"/>
    <col min="7" max="7" width="17.7109375" style="1" customWidth="1"/>
    <col min="8" max="16384" width="9.140625" style="1"/>
  </cols>
  <sheetData>
    <row r="2" spans="2:8" ht="18">
      <c r="B2" s="340" t="s">
        <v>65</v>
      </c>
      <c r="C2" s="340"/>
      <c r="D2" s="340"/>
      <c r="E2" s="340"/>
    </row>
    <row r="3" spans="2:8" ht="18.75" thickBot="1">
      <c r="B3" s="67"/>
      <c r="C3" s="67"/>
      <c r="D3" s="67"/>
      <c r="E3" s="67"/>
    </row>
    <row r="4" spans="2:8" ht="14.25" thickTop="1" thickBot="1">
      <c r="B4" s="45" t="s">
        <v>33</v>
      </c>
      <c r="C4" s="54"/>
      <c r="D4" s="54"/>
      <c r="E4" s="54"/>
    </row>
    <row r="5" spans="2:8" ht="12.75" thickTop="1"/>
    <row r="6" spans="2:8">
      <c r="B6" s="28"/>
      <c r="C6" s="30"/>
      <c r="D6" s="30"/>
      <c r="E6" s="31"/>
    </row>
    <row r="7" spans="2:8">
      <c r="B7" s="30"/>
      <c r="C7" s="30"/>
      <c r="D7" s="30"/>
      <c r="E7" s="31"/>
    </row>
    <row r="8" spans="2:8" ht="12.75" customHeight="1">
      <c r="C8" s="342" t="s">
        <v>70</v>
      </c>
      <c r="D8" s="337"/>
      <c r="E8" s="342" t="s">
        <v>71</v>
      </c>
      <c r="F8" s="337"/>
      <c r="G8" s="342" t="s">
        <v>72</v>
      </c>
      <c r="H8" s="337"/>
    </row>
    <row r="9" spans="2:8" ht="19.5" customHeight="1">
      <c r="C9" s="343"/>
      <c r="D9" s="338"/>
      <c r="E9" s="343"/>
      <c r="F9" s="338"/>
      <c r="G9" s="343"/>
      <c r="H9" s="338"/>
    </row>
    <row r="10" spans="2:8" ht="12" customHeight="1">
      <c r="C10" s="4"/>
      <c r="D10" s="47"/>
      <c r="E10" s="3"/>
      <c r="F10" s="33"/>
      <c r="G10" s="3"/>
      <c r="H10" s="47"/>
    </row>
    <row r="11" spans="2:8" ht="16.5" customHeight="1">
      <c r="B11" s="12" t="s">
        <v>28</v>
      </c>
      <c r="C11" s="14"/>
      <c r="D11" s="48"/>
      <c r="E11" s="15"/>
      <c r="F11" s="34"/>
      <c r="G11" s="15"/>
      <c r="H11" s="48"/>
    </row>
    <row r="12" spans="2:8" ht="12" customHeight="1">
      <c r="B12" s="16"/>
      <c r="C12" s="5"/>
      <c r="D12" s="49"/>
      <c r="E12" s="3"/>
      <c r="F12" s="33"/>
      <c r="G12" s="3"/>
      <c r="H12" s="49"/>
    </row>
    <row r="13" spans="2:8" ht="13.5" customHeight="1">
      <c r="B13" s="17" t="s">
        <v>2</v>
      </c>
      <c r="C13" s="5"/>
      <c r="D13" s="49"/>
      <c r="E13" s="3"/>
      <c r="F13" s="33"/>
      <c r="G13" s="3"/>
      <c r="H13" s="59"/>
    </row>
    <row r="14" spans="2:8" ht="13.5" customHeight="1">
      <c r="B14" s="16" t="s">
        <v>5</v>
      </c>
      <c r="C14" s="10">
        <f>IF(OR('[9]FY 2019'!AC18="error",'[9]FY 2019'!AC18=0),"",'[9]FY 2019'!AC18)</f>
        <v>168910.95271565494</v>
      </c>
      <c r="D14" s="90"/>
      <c r="E14" s="10">
        <f>IF(OR('[9]FY 2019'!AE18="error",'[9]FY 2019'!AE18=0),"",'[9]FY 2019'!AE18)</f>
        <v>125199.99999999999</v>
      </c>
      <c r="F14" s="144">
        <f>IF(OR('[9]FY 2019'!AF18="error",'[9]FY 2019'!AF18=0),"",'[9]FY 2019'!AF18)</f>
        <v>-0.37274549098196397</v>
      </c>
      <c r="G14" s="10">
        <f>IF(OR('[9]FY 2019'!AG18="error",'[9]FY 2019'!AG18=0),"",'[9]FY 2019'!AG18)</f>
        <v>205200</v>
      </c>
      <c r="H14" s="152">
        <f>IF(OR('[9]FY 2019'!AH18="error",'[9]FY 2019'!AH18=0),"",'[9]FY 2019'!AH18)</f>
        <v>2.8056112224448926E-2</v>
      </c>
    </row>
    <row r="15" spans="2:8" ht="13.5" customHeight="1">
      <c r="B15" s="16" t="s">
        <v>4</v>
      </c>
      <c r="C15" s="10">
        <f>IF(OR('[9]FY 2019'!AC19="error",'[9]FY 2019'!AC19=0),"",'[9]FY 2019'!AC19)</f>
        <v>1762100</v>
      </c>
      <c r="D15" s="90"/>
      <c r="E15" s="10">
        <f>IF(OR('[9]FY 2019'!AE19="error",'[9]FY 2019'!AE19=0),"",'[9]FY 2019'!AE19)</f>
        <v>1719000</v>
      </c>
      <c r="F15" s="144">
        <f>IF(OR('[9]FY 2019'!AF19="error",'[9]FY 2019'!AF19=0),"",'[9]FY 2019'!AF19)</f>
        <v>-3.1054615037829358E-2</v>
      </c>
      <c r="G15" s="10">
        <f>IF(OR('[9]FY 2019'!AG19="error",'[9]FY 2019'!AG19=0),"",'[9]FY 2019'!AG19)</f>
        <v>1826600</v>
      </c>
      <c r="H15" s="152">
        <f>IF(OR('[9]FY 2019'!AH19="error",'[9]FY 2019'!AH19=0),"",'[9]FY 2019'!AH19)</f>
        <v>2.9596067581094232E-2</v>
      </c>
    </row>
    <row r="16" spans="2:8" ht="13.5" customHeight="1">
      <c r="B16" s="113" t="s">
        <v>0</v>
      </c>
      <c r="C16" s="61">
        <f>IF(OR('[9]FY 2019'!AC20="error",'[9]FY 2019'!AC20=0),"",'[9]FY 2019'!AC20)</f>
        <v>1924200</v>
      </c>
      <c r="D16" s="130"/>
      <c r="E16" s="61">
        <f>IF(OR('[9]FY 2019'!AE20="error",'[9]FY 2019'!AE20=0),"",'[9]FY 2019'!AE20)</f>
        <v>1900400</v>
      </c>
      <c r="F16" s="145">
        <f>IF(OR('[9]FY 2019'!AF20="error",'[9]FY 2019'!AF20=0),"",'[9]FY 2019'!AF20)</f>
        <v>-3.6894384755726706E-2</v>
      </c>
      <c r="G16" s="61">
        <f>IF(OR('[9]FY 2019'!AG20="error",'[9]FY 2019'!AG20=0),"",'[9]FY 2019'!AG20)</f>
        <v>2007545.7999999998</v>
      </c>
      <c r="H16" s="153">
        <f>IF(OR('[9]FY 2019'!AH20="error",'[9]FY 2019'!AH20=0),"",'[9]FY 2019'!AH20)</f>
        <v>1.7406142306912509E-2</v>
      </c>
    </row>
    <row r="17" spans="2:8" ht="13.5" customHeight="1">
      <c r="B17" s="16"/>
      <c r="C17" s="9" t="str">
        <f>IF(OR('[9]FY 2019'!AC21="error",'[9]FY 2019'!AC21=0),"",'[9]FY 2019'!AC21)</f>
        <v/>
      </c>
      <c r="D17" s="9"/>
      <c r="E17" s="9" t="str">
        <f>IF(OR('[9]FY 2019'!AE21="error",'[9]FY 2019'!AE21=0),"",'[9]FY 2019'!AE21)</f>
        <v/>
      </c>
      <c r="F17" s="146" t="str">
        <f>IF(OR('[9]FY 2019'!AF21="error",'[9]FY 2019'!AF21=0),"",'[9]FY 2019'!AF21)</f>
        <v/>
      </c>
      <c r="G17" s="9" t="str">
        <f>IF(OR('[9]FY 2019'!AG21="error",'[9]FY 2019'!AG21=0),"",'[9]FY 2019'!AG21)</f>
        <v/>
      </c>
      <c r="H17" s="146" t="str">
        <f>IF(OR('[9]FY 2019'!AH21="error",'[9]FY 2019'!AH21=0),"",'[9]FY 2019'!AH21)</f>
        <v/>
      </c>
    </row>
    <row r="18" spans="2:8" ht="13.5" customHeight="1">
      <c r="B18" s="17" t="s">
        <v>3</v>
      </c>
      <c r="C18" s="9" t="str">
        <f>IF(OR('[9]FY 2019'!AC22="error",'[9]FY 2019'!AC22=0),"",'[9]FY 2019'!AC22)</f>
        <v/>
      </c>
      <c r="D18" s="9"/>
      <c r="E18" s="9" t="str">
        <f>IF(OR('[9]FY 2019'!AE22="error",'[9]FY 2019'!AE22=0),"",'[9]FY 2019'!AE22)</f>
        <v/>
      </c>
      <c r="F18" s="146" t="str">
        <f>IF(OR('[9]FY 2019'!AF22="error",'[9]FY 2019'!AF22=0),"",'[9]FY 2019'!AF22)</f>
        <v/>
      </c>
      <c r="G18" s="9" t="str">
        <f>IF(OR('[9]FY 2019'!AG22="error",'[9]FY 2019'!AG22=0),"",'[9]FY 2019'!AG22)</f>
        <v/>
      </c>
      <c r="H18" s="146" t="str">
        <f>IF(OR('[9]FY 2019'!AH22="error",'[9]FY 2019'!AH22=0),"",'[9]FY 2019'!AH22)</f>
        <v/>
      </c>
    </row>
    <row r="19" spans="2:8" ht="13.5" customHeight="1">
      <c r="B19" s="16" t="s">
        <v>6</v>
      </c>
      <c r="C19" s="10">
        <f>IF(OR('[9]FY 2019'!AC23="error",'[9]FY 2019'!AC23=0),"",'[9]FY 2019'!AC23)</f>
        <v>1481200</v>
      </c>
      <c r="D19" s="90"/>
      <c r="E19" s="10">
        <f>IF(OR('[9]FY 2019'!AE23="error",'[9]FY 2019'!AE23=0),"",'[9]FY 2019'!AE23)</f>
        <v>1467700</v>
      </c>
      <c r="F19" s="144">
        <f>IF(OR('[9]FY 2019'!AF23="error",'[9]FY 2019'!AF23=0),"",'[9]FY 2019'!AF23)</f>
        <v>-1.8260869565217441E-2</v>
      </c>
      <c r="G19" s="10">
        <f>IF(OR('[9]FY 2019'!AG23="error",'[9]FY 2019'!AG23=0),"",'[9]FY 2019'!AG23)</f>
        <v>1588253.0912437965</v>
      </c>
      <c r="H19" s="152">
        <f>IF(OR('[9]FY 2019'!AH23="error",'[9]FY 2019'!AH23=0),"",'[9]FY 2019'!AH23)</f>
        <v>6.2376649661402439E-2</v>
      </c>
    </row>
    <row r="20" spans="2:8" ht="13.5" customHeight="1">
      <c r="B20" s="16" t="s">
        <v>7</v>
      </c>
      <c r="C20" s="10">
        <f>IF(OR('[9]FY 2019'!AC24="error",'[9]FY 2019'!AC24=0),"",'[9]FY 2019'!AC24)</f>
        <v>206900</v>
      </c>
      <c r="D20" s="90"/>
      <c r="E20" s="10">
        <f>IF(OR('[9]FY 2019'!AE24="error",'[9]FY 2019'!AE24=0),"",'[9]FY 2019'!AE24)</f>
        <v>150900</v>
      </c>
      <c r="F20" s="144">
        <f>IF(OR('[9]FY 2019'!AF24="error",'[9]FY 2019'!AF24=0),"",'[9]FY 2019'!AF24)</f>
        <v>-0.19412550066755674</v>
      </c>
      <c r="G20" s="10">
        <f>IF(OR('[9]FY 2019'!AG24="error",'[9]FY 2019'!AG24=0),"",'[9]FY 2019'!AG24)</f>
        <v>228600</v>
      </c>
      <c r="H20" s="152">
        <f>IF(OR('[9]FY 2019'!AH24="error",'[9]FY 2019'!AH24=0),"",'[9]FY 2019'!AH24)</f>
        <v>0.22082777036048062</v>
      </c>
    </row>
    <row r="21" spans="2:8" ht="13.5" customHeight="1">
      <c r="B21" s="113" t="s">
        <v>8</v>
      </c>
      <c r="C21" s="61">
        <f>IF(OR('[9]FY 2019'!AC25="error",'[9]FY 2019'!AC25=0),"",'[9]FY 2019'!AC25)</f>
        <v>1690558.3324196332</v>
      </c>
      <c r="D21" s="130"/>
      <c r="E21" s="61">
        <f>IF(OR('[9]FY 2019'!AE25="error",'[9]FY 2019'!AE25=0),"",'[9]FY 2019'!AE25)</f>
        <v>1669100.0000000002</v>
      </c>
      <c r="F21" s="145">
        <f>IF(OR('[9]FY 2019'!AF25="error",'[9]FY 2019'!AF25=0),"",'[9]FY 2019'!AF25)</f>
        <v>-9.5713938156808398E-3</v>
      </c>
      <c r="G21" s="61">
        <f>IF(OR('[9]FY 2019'!AG25="error",'[9]FY 2019'!AG25=0),"",'[9]FY 2019'!AG25)</f>
        <v>1743400</v>
      </c>
      <c r="H21" s="153">
        <f>IF(OR('[9]FY 2019'!AH25="error",'[9]FY 2019'!AH25=0),"",'[9]FY 2019'!AH25)</f>
        <v>3.4517543599390077E-2</v>
      </c>
    </row>
    <row r="22" spans="2:8" ht="13.5" customHeight="1">
      <c r="B22" s="16"/>
      <c r="C22" s="9" t="str">
        <f>IF(OR('[9]FY 2019'!AC26="error",'[9]FY 2019'!AC26=0),"",'[9]FY 2019'!AC26)</f>
        <v/>
      </c>
      <c r="D22" s="9"/>
      <c r="E22" s="9" t="str">
        <f>IF(OR('[9]FY 2019'!AE26="error",'[9]FY 2019'!AE26=0),"",'[9]FY 2019'!AE26)</f>
        <v/>
      </c>
      <c r="F22" s="146" t="str">
        <f>IF(OR('[9]FY 2019'!AF26="error",'[9]FY 2019'!AF26=0),"",'[9]FY 2019'!AF26)</f>
        <v/>
      </c>
      <c r="G22" s="9" t="str">
        <f>IF(OR('[9]FY 2019'!AG26="error",'[9]FY 2019'!AG26=0),"",'[9]FY 2019'!AG26)</f>
        <v/>
      </c>
      <c r="H22" s="146" t="str">
        <f>IF(OR('[9]FY 2019'!AH26="error",'[9]FY 2019'!AH26=0),"",'[9]FY 2019'!AH26)</f>
        <v/>
      </c>
    </row>
    <row r="23" spans="2:8" ht="13.5" customHeight="1">
      <c r="B23" s="17" t="s">
        <v>9</v>
      </c>
      <c r="C23" s="9" t="str">
        <f>IF(OR('[9]FY 2019'!AC27="error",'[9]FY 2019'!AC27=0),"",'[9]FY 2019'!AC27)</f>
        <v/>
      </c>
      <c r="D23" s="9"/>
      <c r="E23" s="9" t="str">
        <f>IF(OR('[9]FY 2019'!AE27="error",'[9]FY 2019'!AE27=0),"",'[9]FY 2019'!AE27)</f>
        <v/>
      </c>
      <c r="F23" s="146" t="str">
        <f>IF(OR('[9]FY 2019'!AF27="error",'[9]FY 2019'!AF27=0),"",'[9]FY 2019'!AF27)</f>
        <v/>
      </c>
      <c r="G23" s="9" t="str">
        <f>IF(OR('[9]FY 2019'!AG27="error",'[9]FY 2019'!AG27=0),"",'[9]FY 2019'!AG27)</f>
        <v/>
      </c>
      <c r="H23" s="146" t="str">
        <f>IF(OR('[9]FY 2019'!AH27="error",'[9]FY 2019'!AH27=0),"",'[9]FY 2019'!AH27)</f>
        <v/>
      </c>
    </row>
    <row r="24" spans="2:8" ht="13.5" customHeight="1">
      <c r="B24" s="16" t="s">
        <v>10</v>
      </c>
      <c r="C24" s="10">
        <f>IF(OR('[9]FY 2019'!AC28="error",'[9]FY 2019'!AC28=0),"",'[9]FY 2019'!AC28)</f>
        <v>1166600</v>
      </c>
      <c r="D24" s="90"/>
      <c r="E24" s="10">
        <f>IF(OR('[9]FY 2019'!AE28="error",'[9]FY 2019'!AE28=0),"",'[9]FY 2019'!AE28)</f>
        <v>1135200</v>
      </c>
      <c r="F24" s="144">
        <f>IF(OR('[9]FY 2019'!AF28="error",'[9]FY 2019'!AF28=0),"",'[9]FY 2019'!AF28)</f>
        <v>-3.4940066309614881E-2</v>
      </c>
      <c r="G24" s="10">
        <f>IF(OR('[9]FY 2019'!AG28="error",'[9]FY 2019'!AG28=0),"",'[9]FY 2019'!AG28)</f>
        <v>1211317</v>
      </c>
      <c r="H24" s="152">
        <f>IF(OR('[9]FY 2019'!AH28="error",'[9]FY 2019'!AH28=0),"",'[9]FY 2019'!AH28)</f>
        <v>2.9768766471138353E-2</v>
      </c>
    </row>
    <row r="25" spans="2:8" ht="13.5" customHeight="1">
      <c r="B25" s="16" t="s">
        <v>11</v>
      </c>
      <c r="C25" s="10">
        <f>IF(OR('[9]FY 2019'!AC29="error",'[9]FY 2019'!AC29=0),"",'[9]FY 2019'!AC29)</f>
        <v>124800</v>
      </c>
      <c r="D25" s="90"/>
      <c r="E25" s="10">
        <f>IF(OR('[9]FY 2019'!AE29="error",'[9]FY 2019'!AE29=0),"",'[9]FY 2019'!AE29)</f>
        <v>98600</v>
      </c>
      <c r="F25" s="144">
        <f>IF(OR('[9]FY 2019'!AF29="error",'[9]FY 2019'!AF29=0),"",'[9]FY 2019'!AF29)</f>
        <v>-0.15906183368869919</v>
      </c>
      <c r="G25" s="10">
        <f>IF(OR('[9]FY 2019'!AG29="error",'[9]FY 2019'!AG29=0),"",'[9]FY 2019'!AG29)</f>
        <v>191275.71839999998</v>
      </c>
      <c r="H25" s="152">
        <f>IF(OR('[9]FY 2019'!AH29="error",'[9]FY 2019'!AH29=0),"",'[9]FY 2019'!AH29)</f>
        <v>0.63134941066098116</v>
      </c>
    </row>
    <row r="26" spans="2:8" ht="13.5" customHeight="1">
      <c r="B26" s="113" t="s">
        <v>12</v>
      </c>
      <c r="C26" s="118">
        <f>IF(OR('[9]FY 2019'!AC30="error",'[9]FY 2019'!AC30=0),"",'[9]FY 2019'!AC30)</f>
        <v>1291100</v>
      </c>
      <c r="D26" s="108"/>
      <c r="E26" s="118">
        <f>IF(OR('[9]FY 2019'!AE30="error",'[9]FY 2019'!AE30=0),"",'[9]FY 2019'!AE30)</f>
        <v>1264400</v>
      </c>
      <c r="F26" s="147">
        <f>IF(OR('[9]FY 2019'!AF30="error",'[9]FY 2019'!AF30=0),"",'[9]FY 2019'!AF30)</f>
        <v>-2.0983352690669754E-2</v>
      </c>
      <c r="G26" s="118">
        <f>IF(OR('[9]FY 2019'!AG30="error",'[9]FY 2019'!AG30=0),"",'[9]FY 2019'!AG30)</f>
        <v>1339500</v>
      </c>
      <c r="H26" s="154">
        <f>IF(OR('[9]FY 2019'!AH30="error",'[9]FY 2019'!AH30=0),"",'[9]FY 2019'!AH30)</f>
        <v>3.7166085946573668E-2</v>
      </c>
    </row>
    <row r="27" spans="2:8" ht="13.5" customHeight="1">
      <c r="B27" s="111"/>
      <c r="C27" s="11" t="str">
        <f>IF(OR('[9]FY 2019'!AC31="error",'[9]FY 2019'!AC31=0),"",'[9]FY 2019'!AC31)</f>
        <v/>
      </c>
      <c r="D27" s="90"/>
      <c r="E27" s="11" t="str">
        <f>IF(OR('[9]FY 2019'!AE31="error",'[9]FY 2019'!AE31=0),"",'[9]FY 2019'!AE31)</f>
        <v/>
      </c>
      <c r="F27" s="144" t="str">
        <f>IF(OR('[9]FY 2019'!AF31="error",'[9]FY 2019'!AF31=0),"",'[9]FY 2019'!AF31)</f>
        <v/>
      </c>
      <c r="G27" s="11" t="str">
        <f>IF(OR('[9]FY 2019'!AG31="error",'[9]FY 2019'!AG31=0),"",'[9]FY 2019'!AG31)</f>
        <v/>
      </c>
      <c r="H27" s="152" t="str">
        <f>IF(OR('[9]FY 2019'!AH31="error",'[9]FY 2019'!AH31=0),"",'[9]FY 2019'!AH31)</f>
        <v/>
      </c>
    </row>
    <row r="28" spans="2:8" ht="13.5" customHeight="1">
      <c r="B28" s="119" t="s">
        <v>27</v>
      </c>
      <c r="C28" s="61">
        <f>IF(OR('[9]FY 2019'!AC32="error",'[9]FY 2019'!AC32=0),"",'[9]FY 2019'!AC32)</f>
        <v>4913500</v>
      </c>
      <c r="D28" s="130"/>
      <c r="E28" s="61">
        <f>IF(OR('[9]FY 2019'!AE32="error",'[9]FY 2019'!AE32=0),"",'[9]FY 2019'!AE32)</f>
        <v>4846100</v>
      </c>
      <c r="F28" s="145">
        <f>IF(OR('[9]FY 2019'!AF32="error",'[9]FY 2019'!AF32=0),"",'[9]FY 2019'!AF32)</f>
        <v>-2.0989898989899003E-2</v>
      </c>
      <c r="G28" s="61">
        <f>IF(OR('[9]FY 2019'!AG32="error",'[9]FY 2019'!AG32=0),"",'[9]FY 2019'!AG32)</f>
        <v>5026100</v>
      </c>
      <c r="H28" s="153">
        <f>IF(OR('[9]FY 2019'!AH32="error",'[9]FY 2019'!AH32=0),"",'[9]FY 2019'!AH32)</f>
        <v>1.5373737373737484E-2</v>
      </c>
    </row>
    <row r="29" spans="2:8" ht="13.5" customHeight="1">
      <c r="B29" s="17"/>
      <c r="C29" s="74" t="str">
        <f>IF(OR('[9]FY 2019'!AC33="error",'[9]FY 2019'!AC33=0),"",'[9]FY 2019'!AC33)</f>
        <v/>
      </c>
      <c r="D29" s="74"/>
      <c r="E29" s="74" t="str">
        <f>IF(OR('[9]FY 2019'!AE33="error",'[9]FY 2019'!AE33=0),"",'[9]FY 2019'!AE33)</f>
        <v/>
      </c>
      <c r="F29" s="148" t="str">
        <f>IF(OR('[9]FY 2019'!AF33="error",'[9]FY 2019'!AF33=0),"",'[9]FY 2019'!AF33)</f>
        <v/>
      </c>
      <c r="G29" s="74" t="str">
        <f>IF(OR('[9]FY 2019'!AG33="error",'[9]FY 2019'!AG33=0),"",'[9]FY 2019'!AG33)</f>
        <v/>
      </c>
      <c r="H29" s="148" t="str">
        <f>IF(OR('[9]FY 2019'!AH33="error",'[9]FY 2019'!AH33=0),"",'[9]FY 2019'!AH33)</f>
        <v/>
      </c>
    </row>
    <row r="30" spans="2:8" s="51" customFormat="1" ht="13.5" customHeight="1">
      <c r="B30" s="17" t="s">
        <v>66</v>
      </c>
      <c r="C30" s="74" t="str">
        <f>IF(OR('[9]FY 2019'!AC34="error",'[9]FY 2019'!AC34=0),"",'[9]FY 2019'!AC34)</f>
        <v/>
      </c>
      <c r="D30" s="74"/>
      <c r="E30" s="74" t="str">
        <f>IF(OR('[9]FY 2019'!AE34="error",'[9]FY 2019'!AE34=0),"",'[9]FY 2019'!AE34)</f>
        <v/>
      </c>
      <c r="F30" s="148" t="str">
        <f>IF(OR('[9]FY 2019'!AF34="error",'[9]FY 2019'!AF34=0),"",'[9]FY 2019'!AF34)</f>
        <v/>
      </c>
      <c r="G30" s="74" t="str">
        <f>IF(OR('[9]FY 2019'!AG34="error",'[9]FY 2019'!AG34=0),"",'[9]FY 2019'!AG34)</f>
        <v/>
      </c>
      <c r="H30" s="148" t="str">
        <f>IF(OR('[9]FY 2019'!AH34="error",'[9]FY 2019'!AH34=0),"",'[9]FY 2019'!AH34)</f>
        <v/>
      </c>
    </row>
    <row r="31" spans="2:8" ht="13.5" customHeight="1">
      <c r="B31" s="16" t="s">
        <v>67</v>
      </c>
      <c r="C31" s="10">
        <f>IF(OR('[9]FY 2019'!AC35="error",'[9]FY 2019'!AC35=0),"",'[9]FY 2019'!AC35)</f>
        <v>2381799.9999999995</v>
      </c>
      <c r="D31" s="90"/>
      <c r="E31" s="10">
        <f>IF(OR('[9]FY 2019'!AE35="error",'[9]FY 2019'!AE35=0),"",'[9]FY 2019'!AE35)</f>
        <v>2253900</v>
      </c>
      <c r="F31" s="144">
        <f>IF(OR('[9]FY 2019'!AF35="error",'[9]FY 2019'!AF35=0),"",'[9]FY 2019'!AF35)</f>
        <v>-1.162076828626557E-2</v>
      </c>
      <c r="G31" s="10">
        <f>IF(OR('[9]FY 2019'!AG35="error",'[9]FY 2019'!AG35=0),"",'[9]FY 2019'!AG35)</f>
        <v>2568600</v>
      </c>
      <c r="H31" s="152">
        <f>IF(OR('[9]FY 2019'!AH35="error",'[9]FY 2019'!AH35=0),"",'[9]FY 2019'!AH35)</f>
        <v>0.12638133660761275</v>
      </c>
    </row>
    <row r="32" spans="2:8" ht="13.5" customHeight="1">
      <c r="B32" s="16" t="s">
        <v>68</v>
      </c>
      <c r="C32" s="10">
        <f>IF(OR('[9]FY 2019'!AC36="error",'[9]FY 2019'!AC36=0),"",'[9]FY 2019'!AC36)</f>
        <v>447700.00000000006</v>
      </c>
      <c r="D32" s="90"/>
      <c r="E32" s="10">
        <f>IF(OR('[9]FY 2019'!AE36="error",'[9]FY 2019'!AE36=0),"",'[9]FY 2019'!AE36)</f>
        <v>395200</v>
      </c>
      <c r="F32" s="144">
        <f>IF(OR('[9]FY 2019'!AF36="error",'[9]FY 2019'!AF36=0),"",'[9]FY 2019'!AF36)</f>
        <v>-0.17846377715414186</v>
      </c>
      <c r="G32" s="10">
        <f>IF(OR('[9]FY 2019'!AG36="error",'[9]FY 2019'!AG36=0),"",'[9]FY 2019'!AG36)</f>
        <v>491100</v>
      </c>
      <c r="H32" s="152">
        <f>IF(OR('[9]FY 2019'!AH36="error",'[9]FY 2019'!AH36=0),"",'[9]FY 2019'!AH36)</f>
        <v>2.0891799189273641E-2</v>
      </c>
    </row>
    <row r="33" spans="2:8" s="51" customFormat="1" ht="13.5" customHeight="1">
      <c r="B33" s="120" t="s">
        <v>69</v>
      </c>
      <c r="C33" s="133">
        <f>IF(OR('[9]FY 2019'!AC37="error",'[9]FY 2019'!AC37=0),"",'[9]FY 2019'!AC37)</f>
        <v>2811150</v>
      </c>
      <c r="D33" s="134"/>
      <c r="E33" s="133">
        <f>IF(OR('[9]FY 2019'!AE37="error",'[9]FY 2019'!AE37=0),"",'[9]FY 2019'!AE37)</f>
        <v>2522500</v>
      </c>
      <c r="F33" s="149">
        <f>IF(OR('[9]FY 2019'!AF37="error",'[9]FY 2019'!AF37=0),"",'[9]FY 2019'!AF37)</f>
        <v>-8.5305049406218858E-2</v>
      </c>
      <c r="G33" s="133">
        <f>IF(OR('[9]FY 2019'!AG37="error",'[9]FY 2019'!AG37=0),"",'[9]FY 2019'!AG37)</f>
        <v>3013800</v>
      </c>
      <c r="H33" s="155">
        <f>IF(OR('[9]FY 2019'!AH37="error",'[9]FY 2019'!AH37=0),"",'[9]FY 2019'!AH37)</f>
        <v>9.2847429970084328E-2</v>
      </c>
    </row>
    <row r="34" spans="2:8" ht="12" customHeight="1">
      <c r="B34" s="23"/>
      <c r="C34" s="99" t="str">
        <f>IF(OR('[9]FY 2019'!AC38="error",'[9]FY 2019'!AC38=0),"",'[9]FY 2019'!AC38)</f>
        <v/>
      </c>
      <c r="D34" s="56"/>
      <c r="E34" s="99" t="str">
        <f>IF(OR('[9]FY 2019'!AE38="error",'[9]FY 2019'!AE38=0),"",'[9]FY 2019'!AE38)</f>
        <v/>
      </c>
      <c r="F34" s="144" t="str">
        <f>IF(OR('[9]FY 2019'!AF38="error",'[9]FY 2019'!AF38=0),"",'[9]FY 2019'!AF38)</f>
        <v/>
      </c>
      <c r="G34" s="99" t="str">
        <f>IF(OR('[9]FY 2019'!AG38="error",'[9]FY 2019'!AG38=0),"",'[9]FY 2019'!AG38)</f>
        <v/>
      </c>
      <c r="H34" s="156" t="str">
        <f>IF(OR('[9]FY 2019'!AH38="error",'[9]FY 2019'!AH38=0),"",'[9]FY 2019'!AH38)</f>
        <v/>
      </c>
    </row>
    <row r="35" spans="2:8" ht="12" customHeight="1">
      <c r="B35" s="8"/>
      <c r="C35" s="102" t="str">
        <f>IF(OR('[9]FY 2019'!AC39="error",'[9]FY 2019'!AC39=0),"",'[9]FY 2019'!AC39)</f>
        <v/>
      </c>
      <c r="D35" s="103"/>
      <c r="E35" s="102" t="str">
        <f>IF(OR('[9]FY 2019'!AE39="error",'[9]FY 2019'!AE39=0),"",'[9]FY 2019'!AE39)</f>
        <v/>
      </c>
      <c r="F35" s="150" t="str">
        <f>IF(OR('[9]FY 2019'!AF39="error",'[9]FY 2019'!AF39=0),"",'[9]FY 2019'!AF39)</f>
        <v/>
      </c>
      <c r="G35" s="102" t="str">
        <f>IF(OR('[9]FY 2019'!AG39="error",'[9]FY 2019'!AG39=0),"",'[9]FY 2019'!AG39)</f>
        <v/>
      </c>
      <c r="H35" s="157" t="str">
        <f>IF(OR('[9]FY 2019'!AH39="error",'[9]FY 2019'!AH39=0),"",'[9]FY 2019'!AH39)</f>
        <v/>
      </c>
    </row>
    <row r="36" spans="2:8" ht="12" customHeight="1">
      <c r="B36" s="12" t="s">
        <v>14</v>
      </c>
      <c r="C36" s="96" t="str">
        <f>IF(OR('[9]FY 2019'!AC40="error",'[9]FY 2019'!AC40=0),"",'[9]FY 2019'!AC40)</f>
        <v/>
      </c>
      <c r="D36" s="96"/>
      <c r="E36" s="96" t="str">
        <f>IF(OR('[9]FY 2019'!AE40="error",'[9]FY 2019'!AE40=0),"",'[9]FY 2019'!AE40)</f>
        <v/>
      </c>
      <c r="F36" s="151" t="str">
        <f>IF(OR('[9]FY 2019'!AF40="error",'[9]FY 2019'!AF40=0),"",'[9]FY 2019'!AF40)</f>
        <v/>
      </c>
      <c r="G36" s="96" t="str">
        <f>IF(OR('[9]FY 2019'!AG40="error",'[9]FY 2019'!AG40=0),"",'[9]FY 2019'!AG40)</f>
        <v/>
      </c>
      <c r="H36" s="151" t="str">
        <f>IF(OR('[9]FY 2019'!AH40="error",'[9]FY 2019'!AH40=0),"",'[9]FY 2019'!AH40)</f>
        <v/>
      </c>
    </row>
    <row r="37" spans="2:8" ht="13.5" customHeight="1">
      <c r="B37" s="111"/>
      <c r="C37" s="11" t="str">
        <f>IF(OR('[9]FY 2019'!AC41="error",'[9]FY 2019'!AC41=0),"",'[9]FY 2019'!AC41)</f>
        <v/>
      </c>
      <c r="D37" s="90"/>
      <c r="E37" s="11" t="str">
        <f>IF(OR('[9]FY 2019'!AE41="error",'[9]FY 2019'!AE41=0),"",'[9]FY 2019'!AE41)</f>
        <v/>
      </c>
      <c r="F37" s="144" t="str">
        <f>IF(OR('[9]FY 2019'!AF41="error",'[9]FY 2019'!AF41=0),"",'[9]FY 2019'!AF41)</f>
        <v/>
      </c>
      <c r="G37" s="11" t="str">
        <f>IF(OR('[9]FY 2019'!AG41="error",'[9]FY 2019'!AG41=0),"",'[9]FY 2019'!AG41)</f>
        <v/>
      </c>
      <c r="H37" s="152" t="str">
        <f>IF(OR('[9]FY 2019'!AH41="error",'[9]FY 2019'!AH41=0),"",'[9]FY 2019'!AH41)</f>
        <v/>
      </c>
    </row>
    <row r="38" spans="2:8" ht="13.5" customHeight="1">
      <c r="B38" s="75" t="s">
        <v>22</v>
      </c>
      <c r="C38" s="11" t="str">
        <f>IF(OR('[9]FY 2019'!AC42="error",'[9]FY 2019'!AC42=0),"",'[9]FY 2019'!AC42)</f>
        <v/>
      </c>
      <c r="D38" s="90"/>
      <c r="E38" s="11" t="str">
        <f>IF(OR('[9]FY 2019'!AE42="error",'[9]FY 2019'!AE42=0),"",'[9]FY 2019'!AE42)</f>
        <v/>
      </c>
      <c r="F38" s="144" t="str">
        <f>IF(OR('[9]FY 2019'!AF42="error",'[9]FY 2019'!AF42=0),"",'[9]FY 2019'!AF42)</f>
        <v/>
      </c>
      <c r="G38" s="11" t="str">
        <f>IF(OR('[9]FY 2019'!AG42="error",'[9]FY 2019'!AG42=0),"",'[9]FY 2019'!AG42)</f>
        <v/>
      </c>
      <c r="H38" s="152" t="str">
        <f>IF(OR('[9]FY 2019'!AH42="error",'[9]FY 2019'!AH42=0),"",'[9]FY 2019'!AH42)</f>
        <v/>
      </c>
    </row>
    <row r="39" spans="2:8" ht="13.5" customHeight="1">
      <c r="B39" s="112" t="s">
        <v>55</v>
      </c>
      <c r="C39" s="11" t="str">
        <f>IF(OR('[9]FY 2019'!AC43="error",'[9]FY 2019'!AC43=0),"",'[9]FY 2019'!AC43)</f>
        <v/>
      </c>
      <c r="D39" s="90"/>
      <c r="E39" s="11" t="str">
        <f>IF(OR('[9]FY 2019'!AE43="error",'[9]FY 2019'!AE43=0),"",'[9]FY 2019'!AE43)</f>
        <v/>
      </c>
      <c r="F39" s="144" t="str">
        <f>IF(OR('[9]FY 2019'!AF43="error",'[9]FY 2019'!AF43=0),"",'[9]FY 2019'!AF43)</f>
        <v/>
      </c>
      <c r="G39" s="11" t="str">
        <f>IF(OR('[9]FY 2019'!AG43="error",'[9]FY 2019'!AG43=0),"",'[9]FY 2019'!AG43)</f>
        <v/>
      </c>
      <c r="H39" s="152" t="str">
        <f>IF(OR('[9]FY 2019'!AH43="error",'[9]FY 2019'!AH43=0),"",'[9]FY 2019'!AH43)</f>
        <v/>
      </c>
    </row>
    <row r="40" spans="2:8" ht="13.5" customHeight="1">
      <c r="B40" s="63" t="s">
        <v>51</v>
      </c>
      <c r="C40" s="114">
        <f>IF(OR('[9]FY 2019'!AC44="error",'[9]FY 2019'!AC44=0),"",'[9]FY 2019'!AC44)</f>
        <v>585.25934035844682</v>
      </c>
      <c r="D40" s="90"/>
      <c r="E40" s="114">
        <f>IF(OR('[9]FY 2019'!AE44="error",'[9]FY 2019'!AE44=0),"",'[9]FY 2019'!AE44)</f>
        <v>558.42362366264035</v>
      </c>
      <c r="F40" s="57"/>
      <c r="G40" s="114">
        <f>IF(OR('[9]FY 2019'!AG44="error",'[9]FY 2019'!AG44=0),"",'[9]FY 2019'!AG44)</f>
        <v>595.86943973555503</v>
      </c>
      <c r="H40" s="59"/>
    </row>
    <row r="41" spans="2:8" ht="13.5" customHeight="1">
      <c r="B41" s="63" t="s">
        <v>52</v>
      </c>
      <c r="C41" s="114">
        <f>IF(OR('[9]FY 2019'!AC45="error",'[9]FY 2019'!AC45=0),"",'[9]FY 2019'!AC45)</f>
        <v>635.90595791287546</v>
      </c>
      <c r="D41" s="90"/>
      <c r="E41" s="114">
        <f>IF(OR('[9]FY 2019'!AE45="error",'[9]FY 2019'!AE45=0),"",'[9]FY 2019'!AE45)</f>
        <v>620.42399999999998</v>
      </c>
      <c r="F41" s="57"/>
      <c r="G41" s="114">
        <f>IF(OR('[9]FY 2019'!AG45="error",'[9]FY 2019'!AG45=0),"",'[9]FY 2019'!AG45)</f>
        <v>658.71484415260295</v>
      </c>
      <c r="H41" s="59"/>
    </row>
    <row r="42" spans="2:8" ht="13.5" customHeight="1">
      <c r="B42" s="63" t="s">
        <v>53</v>
      </c>
      <c r="C42" s="114">
        <f>IF(OR('[9]FY 2019'!AC46="error",'[9]FY 2019'!AC46=0),"",'[9]FY 2019'!AC46)</f>
        <v>227.37539984232129</v>
      </c>
      <c r="D42" s="90"/>
      <c r="E42" s="114">
        <f>IF(OR('[9]FY 2019'!AE46="error",'[9]FY 2019'!AE46=0),"",'[9]FY 2019'!AE46)</f>
        <v>206.08582309135107</v>
      </c>
      <c r="F42" s="57"/>
      <c r="G42" s="114">
        <f>IF(OR('[9]FY 2019'!AG46="error",'[9]FY 2019'!AG46=0),"",'[9]FY 2019'!AG46)</f>
        <v>273.88525776019713</v>
      </c>
      <c r="H42" s="59"/>
    </row>
    <row r="43" spans="2:8" s="65" customFormat="1" ht="13.5" customHeight="1">
      <c r="B43" s="64" t="s">
        <v>57</v>
      </c>
      <c r="C43" s="115">
        <f>IF(OR('[9]FY 2019'!AC47="error",'[9]FY 2019'!AC47=0),"",'[9]FY 2019'!AC47)</f>
        <v>1451.6653670981264</v>
      </c>
      <c r="D43" s="108"/>
      <c r="E43" s="115">
        <f>IF(OR('[9]FY 2019'!AE47="error",'[9]FY 2019'!AE47=0),"",'[9]FY 2019'!AE47)</f>
        <v>1422.1284410896574</v>
      </c>
      <c r="F43" s="164"/>
      <c r="G43" s="115">
        <f>IF(OR('[9]FY 2019'!AG47="error",'[9]FY 2019'!AG47=0),"",'[9]FY 2019'!AG47)</f>
        <v>1482.0515702532566</v>
      </c>
      <c r="H43" s="110"/>
    </row>
    <row r="44" spans="2:8" ht="13.5" customHeight="1">
      <c r="B44" s="63" t="s">
        <v>54</v>
      </c>
      <c r="C44" s="114">
        <f>IF(OR('[9]FY 2019'!AC48="error",'[9]FY 2019'!AC48=0),"",'[9]FY 2019'!AC48)</f>
        <v>480.75891459331689</v>
      </c>
      <c r="D44" s="90"/>
      <c r="E44" s="114">
        <f>IF(OR('[9]FY 2019'!AE48="error",'[9]FY 2019'!AE48=0),"",'[9]FY 2019'!AE48)</f>
        <v>432.62295176173376</v>
      </c>
      <c r="F44" s="57"/>
      <c r="G44" s="114">
        <f>IF(OR('[9]FY 2019'!AG48="error",'[9]FY 2019'!AG48=0),"",'[9]FY 2019'!AG48)</f>
        <v>517.11293804958848</v>
      </c>
      <c r="H44" s="59"/>
    </row>
    <row r="45" spans="2:8" s="65" customFormat="1" ht="13.5" customHeight="1">
      <c r="B45" s="64" t="s">
        <v>58</v>
      </c>
      <c r="C45" s="115">
        <f>IF(OR('[9]FY 2019'!AC49="error",'[9]FY 2019'!AC49=0),"",'[9]FY 2019'!AC49)</f>
        <v>1922.0802819877083</v>
      </c>
      <c r="D45" s="108"/>
      <c r="E45" s="115">
        <f>IF(OR('[9]FY 2019'!AE49="error",'[9]FY 2019'!AE49=0),"",'[9]FY 2019'!AE49)</f>
        <v>1860.9702985025119</v>
      </c>
      <c r="F45" s="164"/>
      <c r="G45" s="115">
        <f>IF(OR('[9]FY 2019'!AG49="error",'[9]FY 2019'!AG49=0),"",'[9]FY 2019'!AG49)</f>
        <v>1994.3854202532566</v>
      </c>
      <c r="H45" s="110"/>
    </row>
    <row r="46" spans="2:8" ht="13.5" customHeight="1">
      <c r="B46" s="63" t="s">
        <v>13</v>
      </c>
      <c r="C46" s="114">
        <f>IF(OR('[9]FY 2019'!AC50="error",'[9]FY 2019'!AC50=0),"",'[9]FY 2019'!AC50)</f>
        <v>187.76794113918538</v>
      </c>
      <c r="D46" s="90"/>
      <c r="E46" s="114">
        <f>IF(OR('[9]FY 2019'!AE50="error",'[9]FY 2019'!AE50=0),"",'[9]FY 2019'!AE50)</f>
        <v>137.69523827451954</v>
      </c>
      <c r="F46" s="57"/>
      <c r="G46" s="114">
        <f>IF(OR('[9]FY 2019'!AG50="error",'[9]FY 2019'!AG50=0),"",'[9]FY 2019'!AG50)</f>
        <v>238.21634</v>
      </c>
      <c r="H46" s="59"/>
    </row>
    <row r="47" spans="2:8" ht="13.5" customHeight="1">
      <c r="B47" s="63" t="s">
        <v>56</v>
      </c>
      <c r="C47" s="114">
        <f>IF(OR('[9]FY 2019'!AC51="error",'[9]FY 2019'!AC51=0),"",'[9]FY 2019'!AC51)</f>
        <v>447.67821281627084</v>
      </c>
      <c r="D47" s="90"/>
      <c r="E47" s="114">
        <f>IF(OR('[9]FY 2019'!AE51="error",'[9]FY 2019'!AE51=0),"",'[9]FY 2019'!AE51)</f>
        <v>420</v>
      </c>
      <c r="F47" s="57"/>
      <c r="G47" s="114">
        <f>IF(OR('[9]FY 2019'!AG51="error",'[9]FY 2019'!AG51=0),"",'[9]FY 2019'!AG51)</f>
        <v>468.5988375</v>
      </c>
      <c r="H47" s="59"/>
    </row>
    <row r="48" spans="2:8" ht="13.5" customHeight="1">
      <c r="B48" s="113" t="s">
        <v>15</v>
      </c>
      <c r="C48" s="87">
        <f>IF(OR('[9]FY 2019'!AC52="error",'[9]FY 2019'!AC52=0),"",'[9]FY 2019'!AC52)</f>
        <v>2566.419038358712</v>
      </c>
      <c r="D48" s="130"/>
      <c r="E48" s="87">
        <f>IF(OR('[9]FY 2019'!AE52="error",'[9]FY 2019'!AE52=0),"",'[9]FY 2019'!AE52)</f>
        <v>2485.3314600518079</v>
      </c>
      <c r="F48" s="58"/>
      <c r="G48" s="87">
        <f>IF(OR('[9]FY 2019'!AG52="error",'[9]FY 2019'!AG52=0),"",'[9]FY 2019'!AG52)</f>
        <v>2611.4433077532567</v>
      </c>
      <c r="H48" s="132"/>
    </row>
    <row r="49" spans="2:8" ht="13.5" customHeight="1">
      <c r="B49" s="75"/>
      <c r="C49" s="86" t="str">
        <f>IF(OR('[9]FY 2019'!AC53="error",'[9]FY 2019'!AC53=0),"",'[9]FY 2019'!AC53)</f>
        <v/>
      </c>
      <c r="D49" s="108"/>
      <c r="E49" s="86" t="str">
        <f>IF(OR('[9]FY 2019'!AE53="error",'[9]FY 2019'!AE53=0),"",'[9]FY 2019'!AE53)</f>
        <v/>
      </c>
      <c r="F49" s="109"/>
      <c r="G49" s="86" t="str">
        <f>IF(OR('[9]FY 2019'!AG53="error",'[9]FY 2019'!AG53=0),"",'[9]FY 2019'!AG53)</f>
        <v/>
      </c>
      <c r="H49" s="110"/>
    </row>
    <row r="50" spans="2:8" ht="13.5" customHeight="1">
      <c r="B50" s="75" t="s">
        <v>16</v>
      </c>
      <c r="C50" s="86">
        <f>IF(OR('[9]FY 2019'!AC54="error",'[9]FY 2019'!AC54=0),"",'[9]FY 2019'!AC54)</f>
        <v>2566.419038358712</v>
      </c>
      <c r="D50" s="108"/>
      <c r="E50" s="86">
        <f>IF(OR('[9]FY 2019'!AE54="error",'[9]FY 2019'!AE54=0),"",'[9]FY 2019'!AE54)</f>
        <v>2485.3314600518079</v>
      </c>
      <c r="F50" s="109"/>
      <c r="G50" s="86">
        <f>IF(OR('[9]FY 2019'!AG54="error",'[9]FY 2019'!AG54=0),"",'[9]FY 2019'!AG54)</f>
        <v>2611.4433077532567</v>
      </c>
      <c r="H50" s="110"/>
    </row>
    <row r="51" spans="2:8" ht="13.5" customHeight="1">
      <c r="B51" s="16" t="s">
        <v>19</v>
      </c>
      <c r="C51" s="114">
        <f>IF(OR('[9]FY 2019'!AC55="error",'[9]FY 2019'!AC55=0),"",'[9]FY 2019'!AC55)</f>
        <v>-1224.0709257297526</v>
      </c>
      <c r="D51" s="90"/>
      <c r="E51" s="114">
        <f>IF(OR('[9]FY 2019'!AE55="error",'[9]FY 2019'!AE55=0),"",'[9]FY 2019'!AE55)</f>
        <v>-1219.2808060173002</v>
      </c>
      <c r="F51" s="56"/>
      <c r="G51" s="114">
        <f>IF(OR('[9]FY 2019'!AG55="error",'[9]FY 2019'!AG55=0),"",'[9]FY 2019'!AG55)</f>
        <v>-1217.8499607843462</v>
      </c>
      <c r="H51" s="59"/>
    </row>
    <row r="52" spans="2:8" ht="12.75" customHeight="1">
      <c r="B52" s="121" t="s">
        <v>20</v>
      </c>
      <c r="C52" s="87">
        <f>IF(OR('[9]FY 2019'!AC56="error",'[9]FY 2019'!AC56=0),"",'[9]FY 2019'!AC56)</f>
        <v>1342.3481126289594</v>
      </c>
      <c r="D52" s="130"/>
      <c r="E52" s="87">
        <f>IF(OR('[9]FY 2019'!AE56="error",'[9]FY 2019'!AE56=0),"",'[9]FY 2019'!AE56)</f>
        <v>1266.0506540345077</v>
      </c>
      <c r="F52" s="58"/>
      <c r="G52" s="87">
        <f>IF(OR('[9]FY 2019'!AG56="error",'[9]FY 2019'!AG56=0),"",'[9]FY 2019'!AG56)</f>
        <v>1393.5933469689105</v>
      </c>
      <c r="H52" s="132"/>
    </row>
    <row r="53" spans="2:8" ht="12.75" customHeight="1">
      <c r="B53" s="122" t="s">
        <v>21</v>
      </c>
      <c r="C53" s="98">
        <f>IF(OR('[9]FY 2019'!AC57="error",'[9]FY 2019'!AC57=0),"",'[9]FY 2019'!AC57)</f>
        <v>0.52304323361294258</v>
      </c>
      <c r="D53" s="90"/>
      <c r="E53" s="98">
        <f>IF(OR('[9]FY 2019'!AE57="error",'[9]FY 2019'!AE57=0),"",'[9]FY 2019'!AE57)</f>
        <v>0.50940917715986112</v>
      </c>
      <c r="F53" s="57"/>
      <c r="G53" s="98">
        <f>IF(OR('[9]FY 2019'!AG57="error",'[9]FY 2019'!AG57=0),"",'[9]FY 2019'!AG57)</f>
        <v>0.53364870791236219</v>
      </c>
      <c r="H53" s="60"/>
    </row>
    <row r="54" spans="2:8" ht="13.5" customHeight="1">
      <c r="B54" s="18" t="s">
        <v>1</v>
      </c>
      <c r="C54" s="139">
        <f>IF(OR('[9]FY 2019'!AC58="error",'[9]FY 2019'!AC58=0),"",'[9]FY 2019'!AC58)</f>
        <v>-691.38018697196833</v>
      </c>
      <c r="D54" s="140"/>
      <c r="E54" s="139">
        <f>IF(OR('[9]FY 2019'!AE58="error",'[9]FY 2019'!AE58=0),"",'[9]FY 2019'!AE58)</f>
        <v>-614.6173740538361</v>
      </c>
      <c r="F54" s="165"/>
      <c r="G54" s="139">
        <f>IF(OR('[9]FY 2019'!AG58="error",'[9]FY 2019'!AG58=0),"",'[9]FY 2019'!AG58)</f>
        <v>-767.72905986371325</v>
      </c>
      <c r="H54" s="166"/>
    </row>
    <row r="55" spans="2:8" ht="13.5" customHeight="1">
      <c r="B55" s="16" t="s">
        <v>17</v>
      </c>
      <c r="C55" s="114">
        <f>IF(OR('[9]FY 2019'!AC59="error",'[9]FY 2019'!AC59=0),"",'[9]FY 2019'!AC59)</f>
        <v>-15</v>
      </c>
      <c r="D55" s="90"/>
      <c r="E55" s="114">
        <f>IF(OR('[9]FY 2019'!AE59="error",'[9]FY 2019'!AE59=0),"",'[9]FY 2019'!AE59)</f>
        <v>-8</v>
      </c>
      <c r="F55" s="57"/>
      <c r="G55" s="114">
        <f>IF(OR('[9]FY 2019'!AG59="error",'[9]FY 2019'!AG59=0),"",'[9]FY 2019'!AG59)</f>
        <v>-40</v>
      </c>
      <c r="H55" s="59"/>
    </row>
    <row r="56" spans="2:8" ht="13.5" customHeight="1">
      <c r="B56" s="16" t="s">
        <v>18</v>
      </c>
      <c r="C56" s="114">
        <v>0</v>
      </c>
      <c r="D56" s="90"/>
      <c r="E56" s="114">
        <f>IF(OR('[9]FY 2019'!AE60="error",'[9]FY 2019'!AE60=0),"",'[9]FY 2019'!AE60)</f>
        <v>4</v>
      </c>
      <c r="F56" s="57"/>
      <c r="G56" s="114">
        <f>IF(OR('[9]FY 2019'!AG60="error",'[9]FY 2019'!AG60=0),"",'[9]FY 2019'!AG60)</f>
        <v>-5.5</v>
      </c>
      <c r="H56" s="59"/>
    </row>
    <row r="57" spans="2:8" ht="13.5" customHeight="1">
      <c r="B57" s="16" t="s">
        <v>44</v>
      </c>
      <c r="C57" s="141">
        <v>0</v>
      </c>
      <c r="D57" s="159"/>
      <c r="E57" s="141" t="str">
        <f>IF(OR('[9]FY 2019'!AE61="error",'[9]FY 2019'!AE61=0),"",'[9]FY 2019'!AE61)</f>
        <v/>
      </c>
      <c r="F57" s="43"/>
      <c r="G57" s="141">
        <f>IF(OR('[9]FY 2019'!AG61="error",'[9]FY 2019'!AG61=0),"",'[9]FY 2019'!AG61)</f>
        <v>-5</v>
      </c>
      <c r="H57" s="142"/>
    </row>
    <row r="58" spans="2:8" ht="13.5" customHeight="1">
      <c r="B58" s="113" t="s">
        <v>45</v>
      </c>
      <c r="C58" s="87">
        <f>IF(OR('[9]FY 2019'!AC62="error",'[9]FY 2019'!AC62=0),"",'[9]FY 2019'!AC62)</f>
        <v>642.43325893770782</v>
      </c>
      <c r="D58" s="130"/>
      <c r="E58" s="87">
        <f>IF(OR('[9]FY 2019'!AE62="error",'[9]FY 2019'!AE62=0),"",'[9]FY 2019'!AE62)</f>
        <v>547.97046706253934</v>
      </c>
      <c r="F58" s="58"/>
      <c r="G58" s="87">
        <f>IF(OR('[9]FY 2019'!AG62="error",'[9]FY 2019'!AG62=0),"",'[9]FY 2019'!AG62)</f>
        <v>762.39334696891046</v>
      </c>
      <c r="H58" s="132"/>
    </row>
    <row r="59" spans="2:8" ht="13.5" customHeight="1">
      <c r="B59" s="16" t="s">
        <v>23</v>
      </c>
      <c r="C59" s="114">
        <f>IF(OR('[9]FY 2019'!AC63="error",'[9]FY 2019'!AC63=0),"",'[9]FY 2019'!AC63)</f>
        <v>-239.85654494442863</v>
      </c>
      <c r="D59" s="90"/>
      <c r="E59" s="114">
        <f>IF(OR('[9]FY 2019'!AE63="error",'[9]FY 2019'!AE63=0),"",'[9]FY 2019'!AE63)</f>
        <v>-187.89628457765343</v>
      </c>
      <c r="F59" s="56"/>
      <c r="G59" s="114">
        <f>IF(OR('[9]FY 2019'!AG63="error",'[9]FY 2019'!AG63=0),"",'[9]FY 2019'!AG63)</f>
        <v>-349.92536251710158</v>
      </c>
      <c r="H59" s="59"/>
    </row>
    <row r="60" spans="2:8" ht="13.5" customHeight="1">
      <c r="B60" s="16" t="s">
        <v>30</v>
      </c>
      <c r="C60" s="114" t="str">
        <f>IF(OR('[9]FY 2019'!AC64="error",'[9]FY 2019'!AC64=0),"",'[9]FY 2019'!AC64)</f>
        <v/>
      </c>
      <c r="D60" s="90"/>
      <c r="E60" s="114" t="str">
        <f>IF(OR('[9]FY 2019'!AE64="error",'[9]FY 2019'!AE64=0),"",'[9]FY 2019'!AE64)</f>
        <v/>
      </c>
      <c r="F60" s="56"/>
      <c r="G60" s="114" t="str">
        <f>IF(OR('[9]FY 2019'!AG64="error",'[9]FY 2019'!AG64=0),"",'[9]FY 2019'!AG64)</f>
        <v/>
      </c>
      <c r="H60" s="59"/>
    </row>
    <row r="61" spans="2:8" ht="13.5" customHeight="1">
      <c r="B61" s="16" t="s">
        <v>172</v>
      </c>
      <c r="C61" s="114" t="str">
        <f>IF(OR('[9]FY 2019'!AC65="error",'[9]FY 2019'!AC65=0),"",'[9]FY 2019'!AC65)</f>
        <v/>
      </c>
      <c r="D61" s="158"/>
      <c r="E61" s="114" t="str">
        <f>IF(OR('[9]FY 2019'!AE65="error",'[9]FY 2019'!AE65=0),"",'[9]FY 2019'!AE65)</f>
        <v/>
      </c>
      <c r="F61" s="56"/>
      <c r="G61" s="114" t="str">
        <f>IF(OR('[9]FY 2019'!AG65="error",'[9]FY 2019'!AG65=0),"",'[9]FY 2019'!AG65)</f>
        <v/>
      </c>
      <c r="H61" s="59"/>
    </row>
    <row r="62" spans="2:8" ht="13.5" customHeight="1">
      <c r="B62" s="16" t="s">
        <v>59</v>
      </c>
      <c r="C62" s="114">
        <v>0</v>
      </c>
      <c r="D62" s="90"/>
      <c r="E62" s="114">
        <f>IF(OR('[9]FY 2019'!AE66="error",'[9]FY 2019'!AE66=0),"",'[9]FY 2019'!AE66)</f>
        <v>-0.6</v>
      </c>
      <c r="F62" s="56"/>
      <c r="G62" s="114">
        <f>IF(OR('[9]FY 2019'!AG66="error",'[9]FY 2019'!AG66=0),"",'[9]FY 2019'!AG66)</f>
        <v>4</v>
      </c>
      <c r="H62" s="59"/>
    </row>
    <row r="63" spans="2:8" ht="13.5" customHeight="1">
      <c r="B63" s="16" t="s">
        <v>113</v>
      </c>
      <c r="C63" s="141" t="str">
        <f>IF(OR('[9]FY 2019'!AC67="error",'[9]FY 2019'!AC67=0),"",'[9]FY 2019'!AC67)</f>
        <v/>
      </c>
      <c r="D63" s="159"/>
      <c r="E63" s="141" t="str">
        <f>IF(OR('[9]FY 2019'!AE67="error",'[9]FY 2019'!AE67=0),"",'[9]FY 2019'!AE67)</f>
        <v/>
      </c>
      <c r="F63" s="136"/>
      <c r="G63" s="141" t="str">
        <f>IF(OR('[9]FY 2019'!AG67="error",'[9]FY 2019'!AG67=0),"",'[9]FY 2019'!AG67)</f>
        <v/>
      </c>
      <c r="H63" s="142"/>
    </row>
    <row r="64" spans="2:8" ht="13.5" customHeight="1">
      <c r="B64" s="113" t="s">
        <v>24</v>
      </c>
      <c r="C64" s="87">
        <f>IF(OR('[9]FY 2019'!AC68="error",'[9]FY 2019'!AC68=0),"",'[9]FY 2019'!AC68)</f>
        <v>399.08138470766136</v>
      </c>
      <c r="D64" s="90"/>
      <c r="E64" s="87">
        <f>IF(OR('[9]FY 2019'!AE68="error",'[9]FY 2019'!AE68=0),"",'[9]FY 2019'!AE68)</f>
        <v>285.48077640514492</v>
      </c>
      <c r="F64" s="131"/>
      <c r="G64" s="218">
        <f>IF(OR('[9]FY 2019'!AG68="error",'[9]FY 2019'!AG68=0),"",'[9]FY 2019'!AG68)</f>
        <v>525.19334696891042</v>
      </c>
      <c r="H64" s="132"/>
    </row>
    <row r="65" spans="2:8" ht="13.5" customHeight="1">
      <c r="B65" s="16" t="s">
        <v>25</v>
      </c>
      <c r="C65" s="141">
        <f>IF(OR('[9]FY 2019'!AC69="error",'[9]FY 2019'!AC69=0),"",'[9]FY 2019'!AC69)</f>
        <v>-105.12111273282463</v>
      </c>
      <c r="D65" s="135"/>
      <c r="E65" s="141">
        <f>IF(OR('[9]FY 2019'!AE69="error",'[9]FY 2019'!AE69=0),"",'[9]FY 2019'!AE69)</f>
        <v>-158.15800409067313</v>
      </c>
      <c r="F65" s="136"/>
      <c r="G65" s="219">
        <f>IF(OR('[9]FY 2019'!AG69="error",'[9]FY 2019'!AG69=0),"",'[9]FY 2019'!AG69)</f>
        <v>-66.614465541601888</v>
      </c>
      <c r="H65" s="142"/>
    </row>
    <row r="66" spans="2:8" ht="13.5" customHeight="1">
      <c r="B66" s="113" t="s">
        <v>26</v>
      </c>
      <c r="C66" s="87">
        <f>IF(OR('[9]FY 2019'!AC70="error",'[9]FY 2019'!AC70=0),"",'[9]FY 2019'!AC70)</f>
        <v>284.36819509628987</v>
      </c>
      <c r="D66" s="90"/>
      <c r="E66" s="87">
        <f>IF(OR('[9]FY 2019'!AE70="error",'[9]FY 2019'!AE70=0),"",'[9]FY 2019'!AE70)</f>
        <v>202.69135124765302</v>
      </c>
      <c r="F66" s="131"/>
      <c r="G66" s="87">
        <f>IF(OR('[9]FY 2019'!AG70="error",'[9]FY 2019'!AG70=0),"",'[9]FY 2019'!AG70)</f>
        <v>407.44864823620094</v>
      </c>
      <c r="H66" s="132"/>
    </row>
    <row r="67" spans="2:8" ht="13.5" customHeight="1">
      <c r="B67" s="75"/>
      <c r="C67" s="86" t="str">
        <f>IF(OR('[9]FY 2019'!AC71="error",'[9]FY 2019'!AC71=0),"",'[9]FY 2019'!AC71)</f>
        <v/>
      </c>
      <c r="D67" s="108"/>
      <c r="E67" s="86" t="str">
        <f>IF(OR('[9]FY 2019'!AE71="error",'[9]FY 2019'!AE71=0),"",'[9]FY 2019'!AE71)</f>
        <v/>
      </c>
      <c r="F67" s="109"/>
      <c r="G67" s="86" t="str">
        <f>IF(OR('[9]FY 2019'!AG71="error",'[9]FY 2019'!AG71=0),"",'[9]FY 2019'!AG71)</f>
        <v/>
      </c>
      <c r="H67" s="110"/>
    </row>
    <row r="68" spans="2:8" ht="13.5" customHeight="1">
      <c r="B68" s="75" t="s">
        <v>171</v>
      </c>
      <c r="C68" s="86" t="str">
        <f>IF(OR('[9]FY 2019'!AC72="error",'[9]FY 2019'!AC72=0),"",'[9]FY 2019'!AC72)</f>
        <v/>
      </c>
      <c r="D68" s="108"/>
      <c r="E68" s="86" t="str">
        <f>IF(OR('[9]FY 2019'!AE72="error",'[9]FY 2019'!AE72=0),"",'[9]FY 2019'!AE72)</f>
        <v/>
      </c>
      <c r="F68" s="109"/>
      <c r="G68" s="86" t="str">
        <f>IF(OR('[9]FY 2019'!AG72="error",'[9]FY 2019'!AG72=0),"",'[9]FY 2019'!AG72)</f>
        <v/>
      </c>
      <c r="H68" s="110"/>
    </row>
    <row r="69" spans="2:8" ht="13.5" customHeight="1">
      <c r="B69" s="16" t="s">
        <v>20</v>
      </c>
      <c r="C69" s="114">
        <f>IF(OR('[9]FY 2019'!AC73="error",'[9]FY 2019'!AC73=0),"",'[9]FY 2019'!AC73)</f>
        <v>1342.3481126289594</v>
      </c>
      <c r="D69" s="90"/>
      <c r="E69" s="114">
        <f>IF(OR('[9]FY 2019'!AE73="error",'[9]FY 2019'!AE73=0),"",'[9]FY 2019'!AE73)</f>
        <v>1266.0506540345077</v>
      </c>
      <c r="F69" s="56"/>
      <c r="G69" s="114">
        <f>IF(OR('[9]FY 2019'!AG73="error",'[9]FY 2019'!AG73=0),"",'[9]FY 2019'!AG73)</f>
        <v>1393.5933469689105</v>
      </c>
      <c r="H69" s="59"/>
    </row>
    <row r="70" spans="2:8" ht="13.5" customHeight="1">
      <c r="B70" s="16" t="s">
        <v>162</v>
      </c>
      <c r="C70" s="114">
        <f>IF(OR('[9]FY 2019'!AC74="error",'[9]FY 2019'!AC74=0),"",'[9]FY 2019'!AC74)</f>
        <v>-233.30170384672027</v>
      </c>
      <c r="D70" s="90"/>
      <c r="E70" s="114">
        <f>IF(OR('[9]FY 2019'!AE74="error",'[9]FY 2019'!AE74=0),"",'[9]FY 2019'!AE74)</f>
        <v>-187.89628457765343</v>
      </c>
      <c r="F70" s="56"/>
      <c r="G70" s="114">
        <f>IF(OR('[9]FY 2019'!AG74="error",'[9]FY 2019'!AG74=0),"",'[9]FY 2019'!AG74)</f>
        <v>-283.44652294018738</v>
      </c>
      <c r="H70" s="59"/>
    </row>
    <row r="71" spans="2:8" s="51" customFormat="1" ht="13.5" customHeight="1">
      <c r="B71" s="16" t="s">
        <v>163</v>
      </c>
      <c r="C71" s="114">
        <f>IF(OR('[9]FY 2019'!AC75="error",'[9]FY 2019'!AC75=0),"",'[9]FY 2019'!AC75)</f>
        <v>-93.35349790487578</v>
      </c>
      <c r="D71" s="158"/>
      <c r="E71" s="114">
        <f>IF(OR('[9]FY 2019'!AE75="error",'[9]FY 2019'!AE75=0),"",'[9]FY 2019'!AE75)</f>
        <v>-41.7</v>
      </c>
      <c r="F71" s="56"/>
      <c r="G71" s="114">
        <f>IF(OR('[9]FY 2019'!AG75="error",'[9]FY 2019'!AG75=0),"",'[9]FY 2019'!AG75)</f>
        <v>-140</v>
      </c>
      <c r="H71" s="59"/>
    </row>
    <row r="72" spans="2:8" s="51" customFormat="1" ht="13.5" customHeight="1">
      <c r="B72" s="16" t="s">
        <v>164</v>
      </c>
      <c r="C72" s="114">
        <f>IF(OR('[9]FY 2019'!AC76="error",'[9]FY 2019'!AC76=0),"",'[9]FY 2019'!AC76)</f>
        <v>-10</v>
      </c>
      <c r="D72" s="90"/>
      <c r="E72" s="114">
        <f>IF(OR('[9]FY 2019'!AE76="error",'[9]FY 2019'!AE76=0),"",'[9]FY 2019'!AE76)</f>
        <v>16.136548750475356</v>
      </c>
      <c r="F72" s="56"/>
      <c r="G72" s="114">
        <f>IF(OR('[9]FY 2019'!AG76="error",'[9]FY 2019'!AG76=0),"",'[9]FY 2019'!AG76)</f>
        <v>-47.74</v>
      </c>
      <c r="H72" s="59"/>
    </row>
    <row r="73" spans="2:8" ht="13.5" customHeight="1">
      <c r="B73" s="16" t="s">
        <v>165</v>
      </c>
      <c r="C73" s="114">
        <f>IF(OR('[9]FY 2019'!AC77="error",'[9]FY 2019'!AC77=0),"",'[9]FY 2019'!AC77)</f>
        <v>-516.06176184454102</v>
      </c>
      <c r="D73" s="158"/>
      <c r="E73" s="114">
        <f>IF(OR('[9]FY 2019'!AE77="error",'[9]FY 2019'!AE77=0),"",'[9]FY 2019'!AE77)</f>
        <v>-255.36000000000007</v>
      </c>
      <c r="F73" s="56"/>
      <c r="G73" s="114">
        <f>IF(OR('[9]FY 2019'!AG77="error",'[9]FY 2019'!AG77=0),"",'[9]FY 2019'!AG77)</f>
        <v>-899.8854381258725</v>
      </c>
      <c r="H73" s="59"/>
    </row>
    <row r="74" spans="2:8" s="51" customFormat="1">
      <c r="B74" s="16" t="s">
        <v>166</v>
      </c>
      <c r="C74" s="141">
        <v>0</v>
      </c>
      <c r="D74" s="159"/>
      <c r="E74" s="141">
        <f>IF(OR('[9]FY 2019'!AE78="error",'[9]FY 2019'!AE78=0),"",'[9]FY 2019'!AE78)</f>
        <v>-49.75</v>
      </c>
      <c r="F74" s="136"/>
      <c r="G74" s="141">
        <f>IF(OR('[9]FY 2019'!AG78="error",'[9]FY 2019'!AG78=0),"",'[9]FY 2019'!AG78)</f>
        <v>50</v>
      </c>
      <c r="H74" s="142"/>
    </row>
    <row r="75" spans="2:8" s="51" customFormat="1">
      <c r="B75" s="113" t="s">
        <v>167</v>
      </c>
      <c r="C75" s="87">
        <f>IF(OR('[9]FY 2019'!AC79="error",'[9]FY 2019'!AC79=0),"",'[9]FY 2019'!AC79)</f>
        <v>467.60815913493013</v>
      </c>
      <c r="D75" s="90"/>
      <c r="E75" s="87">
        <f>IF(OR('[9]FY 2019'!AE79="error",'[9]FY 2019'!AE79=0),"",'[9]FY 2019'!AE79)</f>
        <v>89.042671052744254</v>
      </c>
      <c r="F75" s="131"/>
      <c r="G75" s="87">
        <f>IF(OR('[9]FY 2019'!AG79="error",'[9]FY 2019'!AG79=0),"",'[9]FY 2019'!AG79)</f>
        <v>636.22951428650003</v>
      </c>
      <c r="H75" s="132"/>
    </row>
    <row r="76" spans="2:8" ht="12" customHeight="1">
      <c r="B76" s="75"/>
      <c r="C76" s="86" t="str">
        <f>IF(OR('[9]FY 2019'!AC80="error",'[9]FY 2019'!AC80=0),"",'[9]FY 2019'!AC80)</f>
        <v/>
      </c>
      <c r="D76" s="108"/>
      <c r="E76" s="86" t="str">
        <f>IF(OR('[9]FY 2019'!AE80="error",'[9]FY 2019'!AE80=0),"",'[9]FY 2019'!AE80)</f>
        <v/>
      </c>
      <c r="F76" s="109"/>
      <c r="G76" s="86" t="str">
        <f>IF(OR('[9]FY 2019'!AG80="error",'[9]FY 2019'!AG80=0),"",'[9]FY 2019'!AG80)</f>
        <v/>
      </c>
      <c r="H76" s="110"/>
    </row>
    <row r="77" spans="2:8">
      <c r="B77" s="113" t="s">
        <v>168</v>
      </c>
      <c r="C77" s="87">
        <f>IF(OR('[9]FY 2019'!AC81="error",'[9]FY 2019'!AC81=0),"",'[9]FY 2019'!AC81)</f>
        <v>550</v>
      </c>
      <c r="D77" s="140"/>
      <c r="E77" s="87">
        <f>IF(OR('[9]FY 2019'!AE81="error",'[9]FY 2019'!AE81=0),"",'[9]FY 2019'!AE81)</f>
        <v>511.42756347972397</v>
      </c>
      <c r="F77" s="131"/>
      <c r="G77" s="87">
        <f>IF(OR('[9]FY 2019'!AG81="error",'[9]FY 2019'!AG81=0),"",'[9]FY 2019'!AG81)</f>
        <v>868.26629201036144</v>
      </c>
      <c r="H77" s="132"/>
    </row>
    <row r="78" spans="2:8">
      <c r="B78" s="222" t="s">
        <v>29</v>
      </c>
      <c r="C78" s="242">
        <f>IF(OR('[9]FY 2019'!AC82="error",'[9]FY 2019'!AC82=0),"",'[9]FY 2019'!AC82)</f>
        <v>0.21459661497209698</v>
      </c>
      <c r="D78" s="224"/>
      <c r="E78" s="242">
        <f>IF(OR('[9]FY 2019'!AE82="error",'[9]FY 2019'!AE82=0),"",'[9]FY 2019'!AE82)</f>
        <v>0.2</v>
      </c>
      <c r="F78" s="103"/>
      <c r="G78" s="242">
        <f>IF(OR('[9]FY 2019'!AG82="error",'[9]FY 2019'!AG82=0),"",'[9]FY 2019'!AG82)</f>
        <v>0.34935633575099156</v>
      </c>
      <c r="H78" s="226" t="str">
        <f>IF(OR('[9]FY 2019'!AH82="error",'[9]FY 2019'!AH82=0),"",'[9]FY 2019'!AH82)</f>
        <v/>
      </c>
    </row>
    <row r="79" spans="2:8">
      <c r="B79" s="23"/>
      <c r="C79" s="99" t="str">
        <f>IF(OR('[9]FY 2019'!AC83="error",'[9]FY 2019'!AC83=0),"",'[9]FY 2019'!AC83)</f>
        <v/>
      </c>
      <c r="D79" s="56" t="str">
        <f>IF(OR('[9]FY 2019'!AD83="error",'[9]FY 2019'!AD83=0),"",'[9]FY 2019'!AD83)</f>
        <v/>
      </c>
      <c r="E79" s="99" t="str">
        <f>IF(OR('[9]FY 2019'!AE83="error",'[9]FY 2019'!AE83=0),"",'[9]FY 2019'!AE83)</f>
        <v/>
      </c>
      <c r="F79" s="144" t="str">
        <f>IF(OR('[9]FY 2019'!AF83="error",'[9]FY 2019'!AF83=0),"",'[9]FY 2019'!AF83)</f>
        <v/>
      </c>
      <c r="G79" s="99" t="str">
        <f>IF(OR('[9]FY 2019'!AG83="error",'[9]FY 2019'!AG83=0),"",'[9]FY 2019'!AG83)</f>
        <v/>
      </c>
      <c r="H79" s="156" t="str">
        <f>IF(OR('[9]FY 2019'!AH83="error",'[9]FY 2019'!AH83=0),"",'[9]FY 2019'!AH83)</f>
        <v/>
      </c>
    </row>
    <row r="80" spans="2:8">
      <c r="B80" s="12" t="s">
        <v>169</v>
      </c>
      <c r="C80" s="96" t="str">
        <f>IF(OR('[9]FY 2019'!AC84="error",'[9]FY 2019'!AC84=0),"",'[9]FY 2019'!AC84)</f>
        <v/>
      </c>
      <c r="D80" s="96" t="str">
        <f>IF(OR('[9]FY 2019'!AD84="error",'[9]FY 2019'!AD84=0),"",'[9]FY 2019'!AD84)</f>
        <v/>
      </c>
      <c r="E80" s="96" t="str">
        <f>IF(OR('[9]FY 2019'!AE84="error",'[9]FY 2019'!AE84=0),"",'[9]FY 2019'!AE84)</f>
        <v/>
      </c>
      <c r="F80" s="151" t="str">
        <f>IF(OR('[9]FY 2019'!AF84="error",'[9]FY 2019'!AF84=0),"",'[9]FY 2019'!AF84)</f>
        <v/>
      </c>
      <c r="G80" s="96" t="str">
        <f>IF(OR('[9]FY 2019'!AG84="error",'[9]FY 2019'!AG84=0),"",'[9]FY 2019'!AG84)</f>
        <v/>
      </c>
      <c r="H80" s="151" t="str">
        <f>IF(OR('[9]FY 2019'!AH84="error",'[9]FY 2019'!AH84=0),"",'[9]FY 2019'!AH84)</f>
        <v/>
      </c>
    </row>
    <row r="81" spans="2:8">
      <c r="B81" s="16" t="s">
        <v>170</v>
      </c>
      <c r="C81" s="114">
        <f>IF(OR('[9]FY 2019'!AC85="error",'[9]FY 2019'!AC85=0),"",'[9]FY 2019'!AC85)</f>
        <v>3.2994501315423643</v>
      </c>
      <c r="D81" s="90" t="str">
        <f>IF(OR('[9]FY 2019'!AD85="error",'[9]FY 2019'!AD85=0),"",'[9]FY 2019'!AD85)</f>
        <v/>
      </c>
      <c r="E81" s="114">
        <f>IF(OR('[9]FY 2019'!AE85="error",'[9]FY 2019'!AE85=0),"",'[9]FY 2019'!AE85)</f>
        <v>2.5687290847145716</v>
      </c>
      <c r="F81" s="56" t="str">
        <f>IF(OR('[9]FY 2019'!AF85="error",'[9]FY 2019'!AF85=0),"",'[9]FY 2019'!AF85)</f>
        <v/>
      </c>
      <c r="G81" s="114">
        <f>IF(OR('[9]FY 2019'!AG85="error",'[9]FY 2019'!AG85=0),"",'[9]FY 2019'!AG85)</f>
        <v>3.6350262971445999</v>
      </c>
      <c r="H81" s="59" t="str">
        <f>IF(OR('[9]FY 2019'!AH85="error",'[9]FY 2019'!AH85=0),"",'[9]FY 2019'!AH85)</f>
        <v/>
      </c>
    </row>
    <row r="82" spans="2:8">
      <c r="B82" s="228" t="s">
        <v>118</v>
      </c>
      <c r="C82" s="243">
        <f>IF(OR('[9]FY 2019'!AC86="error",'[9]FY 2019'!AC86=0),"",'[9]FY 2019'!AC86)</f>
        <v>3.7974486284013218</v>
      </c>
      <c r="D82" s="105" t="str">
        <f>IF(OR('[9]FY 2019'!AD86="error",'[9]FY 2019'!AD86=0),"",'[9]FY 2019'!AD86)</f>
        <v/>
      </c>
      <c r="E82" s="243">
        <f>IF(OR('[9]FY 2019'!AE86="error",'[9]FY 2019'!AE86=0),"",'[9]FY 2019'!AE86)</f>
        <v>2.5687290847145716</v>
      </c>
      <c r="F82" s="106" t="str">
        <f>IF(OR('[9]FY 2019'!AF86="error",'[9]FY 2019'!AF86=0),"",'[9]FY 2019'!AF86)</f>
        <v/>
      </c>
      <c r="G82" s="243">
        <f>IF(OR('[9]FY 2019'!AG86="error",'[9]FY 2019'!AG86=0),"",'[9]FY 2019'!AG86)</f>
        <v>4.26197785098738</v>
      </c>
      <c r="H82" s="226" t="str">
        <f>IF(OR('[9]FY 2019'!AH86="error",'[9]FY 2019'!AH86=0),"",'[9]FY 2019'!AH86)</f>
        <v/>
      </c>
    </row>
    <row r="83" spans="2:8">
      <c r="B83" s="221"/>
      <c r="C83" s="22"/>
      <c r="D83" s="35"/>
      <c r="E83" s="21"/>
      <c r="F83" s="38"/>
      <c r="G83" s="21"/>
      <c r="H83" s="38"/>
    </row>
    <row r="84" spans="2:8">
      <c r="B84" s="46" t="s">
        <v>36</v>
      </c>
      <c r="D84" s="36"/>
      <c r="E84" s="26"/>
      <c r="F84" s="36"/>
      <c r="G84" s="26"/>
      <c r="H84" s="36"/>
    </row>
    <row r="85" spans="2:8">
      <c r="B85" s="1" t="s">
        <v>35</v>
      </c>
      <c r="D85" s="36"/>
      <c r="E85" s="26"/>
      <c r="F85" s="36"/>
      <c r="G85" s="26"/>
      <c r="H85" s="36"/>
    </row>
    <row r="86" spans="2:8">
      <c r="B86" s="341" t="s">
        <v>34</v>
      </c>
      <c r="C86" s="341"/>
      <c r="D86" s="341"/>
      <c r="E86" s="341"/>
      <c r="F86" s="341"/>
      <c r="G86" s="341"/>
      <c r="H86" s="341"/>
    </row>
    <row r="87" spans="2:8">
      <c r="D87" s="36"/>
      <c r="F87" s="39"/>
      <c r="H87" s="39"/>
    </row>
    <row r="88" spans="2:8">
      <c r="B88" s="1" t="s">
        <v>46</v>
      </c>
      <c r="D88" s="36"/>
      <c r="E88" s="25"/>
      <c r="F88" s="39"/>
      <c r="H88" s="39"/>
    </row>
  </sheetData>
  <mergeCells count="8">
    <mergeCell ref="B86:H86"/>
    <mergeCell ref="F8:F9"/>
    <mergeCell ref="G8:G9"/>
    <mergeCell ref="H8:H9"/>
    <mergeCell ref="B2:E2"/>
    <mergeCell ref="C8:C9"/>
    <mergeCell ref="D8:D9"/>
    <mergeCell ref="E8:E9"/>
  </mergeCells>
  <conditionalFormatting sqref="F81:F82 F14:F16 F19:F21 F24:F28 F31:F35 F37:F79">
    <cfRule type="cellIs" dxfId="77" priority="37" stopIfTrue="1" operator="equal">
      <formula>-1</formula>
    </cfRule>
    <cfRule type="cellIs" dxfId="76" priority="38" stopIfTrue="1" operator="equal">
      <formula>#DIV/0!</formula>
    </cfRule>
  </conditionalFormatting>
  <conditionalFormatting sqref="D78">
    <cfRule type="cellIs" dxfId="75" priority="7" stopIfTrue="1" operator="equal">
      <formula>-1</formula>
    </cfRule>
    <cfRule type="cellIs" dxfId="74" priority="8" stopIfTrue="1" operator="equal">
      <formula>#DIV/0!</formula>
    </cfRule>
  </conditionalFormatting>
  <conditionalFormatting sqref="D76">
    <cfRule type="cellIs" dxfId="73" priority="11" stopIfTrue="1" operator="equal">
      <formula>-1</formula>
    </cfRule>
    <cfRule type="cellIs" dxfId="72" priority="12" stopIfTrue="1" operator="equal">
      <formula>#DIV/0!</formula>
    </cfRule>
  </conditionalFormatting>
  <conditionalFormatting sqref="D77">
    <cfRule type="cellIs" dxfId="71" priority="9" stopIfTrue="1" operator="equal">
      <formula>-1</formula>
    </cfRule>
    <cfRule type="cellIs" dxfId="70" priority="10" stopIfTrue="1" operator="equal">
      <formula>#DIV/0!</formula>
    </cfRule>
  </conditionalFormatting>
  <conditionalFormatting sqref="D75">
    <cfRule type="cellIs" dxfId="69" priority="13" stopIfTrue="1" operator="equal">
      <formula>-1</formula>
    </cfRule>
    <cfRule type="cellIs" dxfId="68" priority="14" stopIfTrue="1" operator="equal">
      <formula>#DIV/0!</formula>
    </cfRule>
  </conditionalFormatting>
  <conditionalFormatting sqref="D82">
    <cfRule type="cellIs" dxfId="67" priority="1" stopIfTrue="1" operator="equal">
      <formula>-1</formula>
    </cfRule>
    <cfRule type="cellIs" dxfId="66" priority="2" stopIfTrue="1" operator="equal">
      <formula>#DIV/0!</formula>
    </cfRule>
  </conditionalFormatting>
  <conditionalFormatting sqref="D81">
    <cfRule type="cellIs" dxfId="65" priority="3" stopIfTrue="1" operator="equal">
      <formula>-1</formula>
    </cfRule>
    <cfRule type="cellIs" dxfId="64" priority="4" stopIfTrue="1" operator="equal">
      <formula>#DIV/0!</formula>
    </cfRule>
  </conditionalFormatting>
  <conditionalFormatting sqref="D14:D16 D19:D21 D24:D28 D31:D35 D37:D66 D83">
    <cfRule type="cellIs" dxfId="63" priority="23" stopIfTrue="1" operator="equal">
      <formula>-1</formula>
    </cfRule>
    <cfRule type="cellIs" dxfId="62" priority="24" stopIfTrue="1" operator="equal">
      <formula>#DIV/0!</formula>
    </cfRule>
  </conditionalFormatting>
  <conditionalFormatting sqref="D68">
    <cfRule type="cellIs" dxfId="61" priority="21" stopIfTrue="1" operator="equal">
      <formula>-1</formula>
    </cfRule>
    <cfRule type="cellIs" dxfId="60" priority="22" stopIfTrue="1" operator="equal">
      <formula>#DIV/0!</formula>
    </cfRule>
  </conditionalFormatting>
  <conditionalFormatting sqref="D67">
    <cfRule type="cellIs" dxfId="59" priority="17" stopIfTrue="1" operator="equal">
      <formula>-1</formula>
    </cfRule>
    <cfRule type="cellIs" dxfId="58" priority="18" stopIfTrue="1" operator="equal">
      <formula>#DIV/0!</formula>
    </cfRule>
  </conditionalFormatting>
  <conditionalFormatting sqref="D79">
    <cfRule type="cellIs" dxfId="57" priority="5" stopIfTrue="1" operator="equal">
      <formula>-1</formula>
    </cfRule>
    <cfRule type="cellIs" dxfId="56" priority="6" stopIfTrue="1" operator="equal">
      <formula>#DIV/0!</formula>
    </cfRule>
  </conditionalFormatting>
  <conditionalFormatting sqref="D69:D73">
    <cfRule type="cellIs" dxfId="55" priority="19" stopIfTrue="1" operator="equal">
      <formula>-1</formula>
    </cfRule>
    <cfRule type="cellIs" dxfId="54" priority="20" stopIfTrue="1" operator="equal">
      <formula>#DIV/0!</formula>
    </cfRule>
  </conditionalFormatting>
  <conditionalFormatting sqref="D74">
    <cfRule type="cellIs" dxfId="53" priority="15" stopIfTrue="1" operator="equal">
      <formula>-1</formula>
    </cfRule>
    <cfRule type="cellIs" dxfId="52" priority="16"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5" orientation="landscape" r:id="rId1"/>
  <headerFooter alignWithMargins="0">
    <oddHeader>&amp;R&amp;G</oddHeader>
    <oddFooter>&amp;L&amp;8Telenet - Analyst Consensus Q1 2018</oddFooter>
  </headerFooter>
  <legacyDrawingHF r:id="rId2"/>
</worksheet>
</file>

<file path=xl/worksheets/sheet5.xml><?xml version="1.0" encoding="utf-8"?>
<worksheet xmlns="http://schemas.openxmlformats.org/spreadsheetml/2006/main" xmlns:r="http://schemas.openxmlformats.org/officeDocument/2006/relationships">
  <sheetPr>
    <tabColor rgb="FFFFCC00"/>
    <pageSetUpPr fitToPage="1"/>
  </sheetPr>
  <dimension ref="B2:M88"/>
  <sheetViews>
    <sheetView showGridLines="0" topLeftCell="A37" zoomScale="90" workbookViewId="0">
      <selection activeCell="C75" sqref="C75"/>
    </sheetView>
  </sheetViews>
  <sheetFormatPr defaultRowHeight="12"/>
  <cols>
    <col min="1" max="1" width="3" style="1" customWidth="1"/>
    <col min="2" max="2" width="53.42578125" style="1" customWidth="1"/>
    <col min="3" max="3" width="17.7109375" style="1" customWidth="1"/>
    <col min="4" max="4" width="9.5703125" style="7"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c r="B2" s="340" t="s">
        <v>94</v>
      </c>
      <c r="C2" s="340"/>
      <c r="D2" s="340"/>
      <c r="E2" s="340"/>
      <c r="F2" s="340"/>
      <c r="G2" s="340"/>
      <c r="H2" s="340"/>
    </row>
    <row r="3" spans="2:8" ht="18.75" thickBot="1">
      <c r="B3" s="68"/>
      <c r="C3" s="68"/>
      <c r="D3" s="68"/>
      <c r="E3" s="68"/>
      <c r="F3" s="68"/>
      <c r="G3" s="68"/>
      <c r="H3" s="68"/>
    </row>
    <row r="4" spans="2:8" ht="19.5" thickTop="1" thickBot="1">
      <c r="B4" s="45" t="s">
        <v>33</v>
      </c>
      <c r="C4" s="68"/>
      <c r="D4" s="68"/>
      <c r="E4" s="66"/>
      <c r="F4" s="66"/>
      <c r="G4" s="66"/>
      <c r="H4" s="66"/>
    </row>
    <row r="5" spans="2:8" ht="12.75" thickTop="1"/>
    <row r="6" spans="2:8">
      <c r="B6" s="28"/>
      <c r="C6" s="42"/>
      <c r="D6" s="29"/>
      <c r="E6" s="30"/>
      <c r="F6" s="30"/>
      <c r="G6" s="31"/>
      <c r="H6" s="31"/>
    </row>
    <row r="7" spans="2:8">
      <c r="B7" s="30"/>
      <c r="C7" s="42"/>
      <c r="D7" s="23"/>
      <c r="E7" s="30"/>
      <c r="F7" s="30"/>
      <c r="G7" s="31"/>
      <c r="H7" s="31"/>
    </row>
    <row r="8" spans="2:8" ht="12.75" customHeight="1">
      <c r="C8" s="342" t="s">
        <v>98</v>
      </c>
      <c r="D8" s="337"/>
      <c r="E8" s="342" t="s">
        <v>99</v>
      </c>
      <c r="F8" s="337"/>
      <c r="G8" s="342" t="s">
        <v>100</v>
      </c>
      <c r="H8" s="337"/>
    </row>
    <row r="9" spans="2:8" ht="19.5" customHeight="1">
      <c r="C9" s="343"/>
      <c r="D9" s="338"/>
      <c r="E9" s="343"/>
      <c r="F9" s="338"/>
      <c r="G9" s="343"/>
      <c r="H9" s="338"/>
    </row>
    <row r="10" spans="2:8" ht="12" customHeight="1">
      <c r="C10" s="4"/>
      <c r="D10" s="47"/>
      <c r="E10" s="3"/>
      <c r="F10" s="33"/>
      <c r="G10" s="3"/>
      <c r="H10" s="47"/>
    </row>
    <row r="11" spans="2:8" ht="15" customHeight="1">
      <c r="B11" s="12" t="s">
        <v>28</v>
      </c>
      <c r="C11" s="14"/>
      <c r="D11" s="48"/>
      <c r="E11" s="15"/>
      <c r="F11" s="34"/>
      <c r="G11" s="15"/>
      <c r="H11" s="48"/>
    </row>
    <row r="12" spans="2:8" ht="13.5" customHeight="1">
      <c r="B12" s="16"/>
      <c r="C12" s="5"/>
      <c r="D12" s="49"/>
      <c r="E12" s="3"/>
      <c r="F12" s="33"/>
      <c r="G12" s="3"/>
      <c r="H12" s="49"/>
    </row>
    <row r="13" spans="2:8" ht="13.5" customHeight="1">
      <c r="B13" s="17" t="s">
        <v>2</v>
      </c>
      <c r="C13" s="5"/>
      <c r="D13" s="49"/>
      <c r="E13" s="3"/>
      <c r="F13" s="33"/>
      <c r="G13" s="3"/>
      <c r="H13" s="59"/>
    </row>
    <row r="14" spans="2:8" ht="13.5" customHeight="1">
      <c r="B14" s="16" t="s">
        <v>5</v>
      </c>
      <c r="C14" s="10">
        <f>IF(OR('[9]FY 2020'!AC18="error",'[9]FY 2020'!AC18=0),"",'[9]FY 2020'!AC18)</f>
        <v>136100</v>
      </c>
      <c r="D14" s="90"/>
      <c r="E14" s="10">
        <f>IF(OR('[9]FY 2020'!AE18="error",'[9]FY 2020'!AE18=0),"",'[9]FY 2020'!AE18)</f>
        <v>85199.999999999985</v>
      </c>
      <c r="F14" s="144">
        <f>IF(OR('[9]FY 2020'!AF18="error",'[9]FY 2020'!AF18=0),"",'[9]FY 2020'!AF18)</f>
        <v>-0.49559221216740257</v>
      </c>
      <c r="G14" s="10">
        <f>IF(OR('[9]FY 2020'!AG18="error",'[9]FY 2020'!AG18=0),"",'[9]FY 2020'!AG18)</f>
        <v>200200</v>
      </c>
      <c r="H14" s="152">
        <f>IF(OR('[9]FY 2020'!AH18="error",'[9]FY 2020'!AH18=0),"",'[9]FY 2020'!AH18)</f>
        <v>0.18523989582260603</v>
      </c>
    </row>
    <row r="15" spans="2:8" ht="13.5" customHeight="1">
      <c r="B15" s="16" t="s">
        <v>4</v>
      </c>
      <c r="C15" s="10">
        <f>IF(OR('[9]FY 2020'!AC19="error",'[9]FY 2020'!AC19=0),"",'[9]FY 2020'!AC19)</f>
        <v>1753400</v>
      </c>
      <c r="D15" s="90"/>
      <c r="E15" s="10">
        <f>IF(OR('[9]FY 2020'!AE19="error",'[9]FY 2020'!AE19=0),"",'[9]FY 2020'!AE19)</f>
        <v>1684000</v>
      </c>
      <c r="F15" s="144">
        <f>IF(OR('[9]FY 2020'!AF19="error",'[9]FY 2020'!AF19=0),"",'[9]FY 2020'!AF19)</f>
        <v>-4.4322115657454142E-2</v>
      </c>
      <c r="G15" s="10">
        <f>IF(OR('[9]FY 2020'!AG19="error",'[9]FY 2020'!AG19=0),"",'[9]FY 2020'!AG19)</f>
        <v>1851600</v>
      </c>
      <c r="H15" s="152">
        <f>IF(OR('[9]FY 2020'!AH19="error",'[9]FY 2020'!AH19=0),"",'[9]FY 2020'!AH19)</f>
        <v>5.0791669031269526E-2</v>
      </c>
    </row>
    <row r="16" spans="2:8" ht="13.5" customHeight="1">
      <c r="B16" s="113" t="s">
        <v>0</v>
      </c>
      <c r="C16" s="61">
        <f>IF(OR('[9]FY 2020'!AC20="error",'[9]FY 2020'!AC20=0),"",'[9]FY 2020'!AC20)</f>
        <v>1881300</v>
      </c>
      <c r="D16" s="130"/>
      <c r="E16" s="61">
        <f>IF(OR('[9]FY 2020'!AE20="error",'[9]FY 2020'!AE20=0),"",'[9]FY 2020'!AE20)</f>
        <v>1845400</v>
      </c>
      <c r="F16" s="145">
        <f>IF(OR('[9]FY 2020'!AF20="error",'[9]FY 2020'!AF20=0),"",'[9]FY 2020'!AF20)</f>
        <v>-4.0952083982953913E-2</v>
      </c>
      <c r="G16" s="61">
        <f>IF(OR('[9]FY 2020'!AG20="error",'[9]FY 2020'!AG20=0),"",'[9]FY 2020'!AG20)</f>
        <v>2012751.5999999999</v>
      </c>
      <c r="H16" s="153">
        <f>IF(OR('[9]FY 2020'!AH20="error",'[9]FY 2020'!AH20=0),"",'[9]FY 2020'!AH20)</f>
        <v>4.6019956345494162E-2</v>
      </c>
    </row>
    <row r="17" spans="2:8" ht="13.5" customHeight="1">
      <c r="B17" s="16"/>
      <c r="C17" s="9" t="str">
        <f>IF(OR('[9]FY 2020'!AC21="error",'[9]FY 2020'!AC21=0),"",'[9]FY 2020'!AC21)</f>
        <v/>
      </c>
      <c r="D17" s="9"/>
      <c r="E17" s="9" t="str">
        <f>IF(OR('[9]FY 2020'!AE21="error",'[9]FY 2020'!AE21=0),"",'[9]FY 2020'!AE21)</f>
        <v/>
      </c>
      <c r="F17" s="146" t="str">
        <f>IF(OR('[9]FY 2020'!AF21="error",'[9]FY 2020'!AF21=0),"",'[9]FY 2020'!AF21)</f>
        <v/>
      </c>
      <c r="G17" s="9" t="str">
        <f>IF(OR('[9]FY 2020'!AG21="error",'[9]FY 2020'!AG21=0),"",'[9]FY 2020'!AG21)</f>
        <v/>
      </c>
      <c r="H17" s="146" t="str">
        <f>IF(OR('[9]FY 2020'!AH21="error",'[9]FY 2020'!AH21=0),"",'[9]FY 2020'!AH21)</f>
        <v/>
      </c>
    </row>
    <row r="18" spans="2:8" ht="13.5" customHeight="1">
      <c r="B18" s="17" t="s">
        <v>3</v>
      </c>
      <c r="C18" s="9" t="str">
        <f>IF(OR('[9]FY 2020'!AC22="error",'[9]FY 2020'!AC22=0),"",'[9]FY 2020'!AC22)</f>
        <v/>
      </c>
      <c r="D18" s="9"/>
      <c r="E18" s="9" t="str">
        <f>IF(OR('[9]FY 2020'!AE22="error",'[9]FY 2020'!AE22=0),"",'[9]FY 2020'!AE22)</f>
        <v/>
      </c>
      <c r="F18" s="146" t="str">
        <f>IF(OR('[9]FY 2020'!AF22="error",'[9]FY 2020'!AF22=0),"",'[9]FY 2020'!AF22)</f>
        <v/>
      </c>
      <c r="G18" s="9" t="str">
        <f>IF(OR('[9]FY 2020'!AG22="error",'[9]FY 2020'!AG22=0),"",'[9]FY 2020'!AG22)</f>
        <v/>
      </c>
      <c r="H18" s="146" t="str">
        <f>IF(OR('[9]FY 2020'!AH22="error",'[9]FY 2020'!AH22=0),"",'[9]FY 2020'!AH22)</f>
        <v/>
      </c>
    </row>
    <row r="19" spans="2:8" ht="13.5" customHeight="1">
      <c r="B19" s="16" t="s">
        <v>6</v>
      </c>
      <c r="C19" s="10">
        <f>IF(OR('[9]FY 2020'!AC23="error",'[9]FY 2020'!AC23=0),"",'[9]FY 2020'!AC23)</f>
        <v>1479000</v>
      </c>
      <c r="D19" s="90"/>
      <c r="E19" s="10">
        <f>IF(OR('[9]FY 2020'!AE23="error",'[9]FY 2020'!AE23=0),"",'[9]FY 2020'!AE23)</f>
        <v>1447700</v>
      </c>
      <c r="F19" s="144">
        <f>IF(OR('[9]FY 2020'!AF23="error",'[9]FY 2020'!AF23=0),"",'[9]FY 2020'!AF23)</f>
        <v>-2.2616797191466365E-2</v>
      </c>
      <c r="G19" s="10">
        <f>IF(OR('[9]FY 2020'!AG23="error",'[9]FY 2020'!AG23=0),"",'[9]FY 2020'!AG23)</f>
        <v>1574647.7130562728</v>
      </c>
      <c r="H19" s="152">
        <f>IF(OR('[9]FY 2020'!AH23="error",'[9]FY 2020'!AH23=0),"",'[9]FY 2020'!AH23)</f>
        <v>6.3089193259703524E-2</v>
      </c>
    </row>
    <row r="20" spans="2:8" ht="13.5" customHeight="1">
      <c r="B20" s="16" t="s">
        <v>7</v>
      </c>
      <c r="C20" s="10">
        <f>IF(OR('[9]FY 2020'!AC24="error",'[9]FY 2020'!AC24=0),"",'[9]FY 2020'!AC24)</f>
        <v>219400</v>
      </c>
      <c r="D20" s="90"/>
      <c r="E20" s="10">
        <f>IF(OR('[9]FY 2020'!AE24="error",'[9]FY 2020'!AE24=0),"",'[9]FY 2020'!AE24)</f>
        <v>156700</v>
      </c>
      <c r="F20" s="144">
        <f>IF(OR('[9]FY 2020'!AF24="error",'[9]FY 2020'!AF24=0),"",'[9]FY 2020'!AF24)</f>
        <v>-0.24262928951184148</v>
      </c>
      <c r="G20" s="10">
        <f>IF(OR('[9]FY 2020'!AG24="error",'[9]FY 2020'!AG24=0),"",'[9]FY 2020'!AG24)</f>
        <v>263400</v>
      </c>
      <c r="H20" s="152">
        <f>IF(OR('[9]FY 2020'!AH24="error",'[9]FY 2020'!AH24=0),"",'[9]FY 2020'!AH24)</f>
        <v>0.27307878202029956</v>
      </c>
    </row>
    <row r="21" spans="2:8" ht="13.5" customHeight="1">
      <c r="B21" s="113" t="s">
        <v>8</v>
      </c>
      <c r="C21" s="61">
        <f>IF(OR('[9]FY 2020'!AC25="error",'[9]FY 2020'!AC25=0),"",'[9]FY 2020'!AC25)</f>
        <v>1696351.5</v>
      </c>
      <c r="D21" s="130"/>
      <c r="E21" s="61">
        <f>IF(OR('[9]FY 2020'!AE25="error",'[9]FY 2020'!AE25=0),"",'[9]FY 2020'!AE25)</f>
        <v>1674080</v>
      </c>
      <c r="F21" s="145">
        <f>IF(OR('[9]FY 2020'!AF25="error",'[9]FY 2020'!AF25=0),"",'[9]FY 2020'!AF25)</f>
        <v>-9.7472723085800794E-3</v>
      </c>
      <c r="G21" s="61">
        <f>IF(OR('[9]FY 2020'!AG25="error",'[9]FY 2020'!AG25=0),"",'[9]FY 2020'!AG25)</f>
        <v>1783400</v>
      </c>
      <c r="H21" s="153">
        <f>IF(OR('[9]FY 2020'!AH25="error",'[9]FY 2020'!AH25=0),"",'[9]FY 2020'!AH25)</f>
        <v>5.4917754566614629E-2</v>
      </c>
    </row>
    <row r="22" spans="2:8" ht="13.5" customHeight="1">
      <c r="B22" s="16"/>
      <c r="C22" s="9" t="str">
        <f>IF(OR('[9]FY 2020'!AC26="error",'[9]FY 2020'!AC26=0),"",'[9]FY 2020'!AC26)</f>
        <v/>
      </c>
      <c r="D22" s="9"/>
      <c r="E22" s="9" t="str">
        <f>IF(OR('[9]FY 2020'!AE26="error",'[9]FY 2020'!AE26=0),"",'[9]FY 2020'!AE26)</f>
        <v/>
      </c>
      <c r="F22" s="146" t="str">
        <f>IF(OR('[9]FY 2020'!AF26="error",'[9]FY 2020'!AF26=0),"",'[9]FY 2020'!AF26)</f>
        <v/>
      </c>
      <c r="G22" s="9" t="str">
        <f>IF(OR('[9]FY 2020'!AG26="error",'[9]FY 2020'!AG26=0),"",'[9]FY 2020'!AG26)</f>
        <v/>
      </c>
      <c r="H22" s="146" t="str">
        <f>IF(OR('[9]FY 2020'!AH26="error",'[9]FY 2020'!AH26=0),"",'[9]FY 2020'!AH26)</f>
        <v/>
      </c>
    </row>
    <row r="23" spans="2:8" ht="13.5" customHeight="1">
      <c r="B23" s="17" t="s">
        <v>9</v>
      </c>
      <c r="C23" s="9" t="str">
        <f>IF(OR('[9]FY 2020'!AC27="error",'[9]FY 2020'!AC27=0),"",'[9]FY 2020'!AC27)</f>
        <v/>
      </c>
      <c r="D23" s="9"/>
      <c r="E23" s="9" t="str">
        <f>IF(OR('[9]FY 2020'!AE27="error",'[9]FY 2020'!AE27=0),"",'[9]FY 2020'!AE27)</f>
        <v/>
      </c>
      <c r="F23" s="146" t="str">
        <f>IF(OR('[9]FY 2020'!AF27="error",'[9]FY 2020'!AF27=0),"",'[9]FY 2020'!AF27)</f>
        <v/>
      </c>
      <c r="G23" s="9" t="str">
        <f>IF(OR('[9]FY 2020'!AG27="error",'[9]FY 2020'!AG27=0),"",'[9]FY 2020'!AG27)</f>
        <v/>
      </c>
      <c r="H23" s="146" t="str">
        <f>IF(OR('[9]FY 2020'!AH27="error",'[9]FY 2020'!AH27=0),"",'[9]FY 2020'!AH27)</f>
        <v/>
      </c>
    </row>
    <row r="24" spans="2:8" ht="13.5" customHeight="1">
      <c r="B24" s="16" t="s">
        <v>10</v>
      </c>
      <c r="C24" s="10">
        <f>IF(OR('[9]FY 2020'!AC28="error",'[9]FY 2020'!AC28=0),"",'[9]FY 2020'!AC28)</f>
        <v>1155700</v>
      </c>
      <c r="D24" s="90"/>
      <c r="E24" s="10">
        <f>IF(OR('[9]FY 2020'!AE28="error",'[9]FY 2020'!AE28=0),"",'[9]FY 2020'!AE28)</f>
        <v>1105200</v>
      </c>
      <c r="F24" s="144">
        <f>IF(OR('[9]FY 2020'!AF28="error",'[9]FY 2020'!AF28=0),"",'[9]FY 2020'!AF28)</f>
        <v>-5.2631578947368474E-2</v>
      </c>
      <c r="G24" s="10">
        <f>IF(OR('[9]FY 2020'!AG28="error",'[9]FY 2020'!AG28=0),"",'[9]FY 2020'!AG28)</f>
        <v>1237620</v>
      </c>
      <c r="H24" s="152">
        <f>IF(OR('[9]FY 2020'!AH28="error",'[9]FY 2020'!AH28=0),"",'[9]FY 2020'!AH28)</f>
        <v>6.0877764443682425E-2</v>
      </c>
    </row>
    <row r="25" spans="2:8" ht="13.5" customHeight="1">
      <c r="B25" s="16" t="s">
        <v>11</v>
      </c>
      <c r="C25" s="10">
        <f>IF(OR('[9]FY 2020'!AC29="error",'[9]FY 2020'!AC29=0),"",'[9]FY 2020'!AC29)</f>
        <v>131640</v>
      </c>
      <c r="D25" s="90"/>
      <c r="E25" s="10">
        <f>IF(OR('[9]FY 2020'!AE29="error",'[9]FY 2020'!AE29=0),"",'[9]FY 2020'!AE29)</f>
        <v>102200</v>
      </c>
      <c r="F25" s="144">
        <f>IF(OR('[9]FY 2020'!AF29="error",'[9]FY 2020'!AF29=0),"",'[9]FY 2020'!AF29)</f>
        <v>-0.18108974358974361</v>
      </c>
      <c r="G25" s="10">
        <f>IF(OR('[9]FY 2020'!AG29="error",'[9]FY 2020'!AG29=0),"",'[9]FY 2020'!AG29)</f>
        <v>205203</v>
      </c>
      <c r="H25" s="152">
        <f>IF(OR('[9]FY 2020'!AH29="error",'[9]FY 2020'!AH29=0),"",'[9]FY 2020'!AH29)</f>
        <v>0.64425480769230759</v>
      </c>
    </row>
    <row r="26" spans="2:8" ht="13.5" customHeight="1">
      <c r="B26" s="113" t="s">
        <v>12</v>
      </c>
      <c r="C26" s="118">
        <f>IF(OR('[9]FY 2020'!AC30="error",'[9]FY 2020'!AC30=0),"",'[9]FY 2020'!AC30)</f>
        <v>1290715</v>
      </c>
      <c r="D26" s="108"/>
      <c r="E26" s="118">
        <f>IF(OR('[9]FY 2020'!AE30="error",'[9]FY 2020'!AE30=0),"",'[9]FY 2020'!AE30)</f>
        <v>1243300</v>
      </c>
      <c r="F26" s="147">
        <f>IF(OR('[9]FY 2020'!AF30="error",'[9]FY 2020'!AF30=0),"",'[9]FY 2020'!AF30)</f>
        <v>-3.7022693826969211E-2</v>
      </c>
      <c r="G26" s="118">
        <f>IF(OR('[9]FY 2020'!AG30="error",'[9]FY 2020'!AG30=0),"",'[9]FY 2020'!AG30)</f>
        <v>1371500</v>
      </c>
      <c r="H26" s="154">
        <f>IF(OR('[9]FY 2020'!AH30="error",'[9]FY 2020'!AH30=0),"",'[9]FY 2020'!AH30)</f>
        <v>6.2272480830299681E-2</v>
      </c>
    </row>
    <row r="27" spans="2:8" ht="13.5" customHeight="1">
      <c r="B27" s="111"/>
      <c r="C27" s="11" t="str">
        <f>IF(OR('[9]FY 2020'!AC31="error",'[9]FY 2020'!AC31=0),"",'[9]FY 2020'!AC31)</f>
        <v/>
      </c>
      <c r="D27" s="90"/>
      <c r="E27" s="11" t="str">
        <f>IF(OR('[9]FY 2020'!AE31="error",'[9]FY 2020'!AE31=0),"",'[9]FY 2020'!AE31)</f>
        <v/>
      </c>
      <c r="F27" s="144" t="str">
        <f>IF(OR('[9]FY 2020'!AF31="error",'[9]FY 2020'!AF31=0),"",'[9]FY 2020'!AF31)</f>
        <v/>
      </c>
      <c r="G27" s="11" t="str">
        <f>IF(OR('[9]FY 2020'!AG31="error",'[9]FY 2020'!AG31=0),"",'[9]FY 2020'!AG31)</f>
        <v/>
      </c>
      <c r="H27" s="152" t="str">
        <f>IF(OR('[9]FY 2020'!AH31="error",'[9]FY 2020'!AH31=0),"",'[9]FY 2020'!AH31)</f>
        <v/>
      </c>
    </row>
    <row r="28" spans="2:8" ht="13.5" customHeight="1">
      <c r="B28" s="119" t="s">
        <v>27</v>
      </c>
      <c r="C28" s="61">
        <f>IF(OR('[9]FY 2020'!AC32="error",'[9]FY 2020'!AC32=0),"",'[9]FY 2020'!AC32)</f>
        <v>4883600</v>
      </c>
      <c r="D28" s="130"/>
      <c r="E28" s="61">
        <f>IF(OR('[9]FY 2020'!AE32="error",'[9]FY 2020'!AE32=0),"",'[9]FY 2020'!AE32)</f>
        <v>4778100</v>
      </c>
      <c r="F28" s="145">
        <f>IF(OR('[9]FY 2020'!AF32="error",'[9]FY 2020'!AF32=0),"",'[9]FY 2020'!AF32)</f>
        <v>-2.7556731454156935E-2</v>
      </c>
      <c r="G28" s="61">
        <f>IF(OR('[9]FY 2020'!AG32="error",'[9]FY 2020'!AG32=0),"",'[9]FY 2020'!AG32)</f>
        <v>5054100</v>
      </c>
      <c r="H28" s="153">
        <f>IF(OR('[9]FY 2020'!AH32="error",'[9]FY 2020'!AH32=0),"",'[9]FY 2020'!AH32)</f>
        <v>2.861504019537997E-2</v>
      </c>
    </row>
    <row r="29" spans="2:8" ht="13.5" customHeight="1">
      <c r="B29" s="17"/>
      <c r="C29" s="74" t="str">
        <f>IF(OR('[9]FY 2020'!AC33="error",'[9]FY 2020'!AC33=0),"",'[9]FY 2020'!AC33)</f>
        <v/>
      </c>
      <c r="D29" s="74"/>
      <c r="E29" s="74" t="str">
        <f>IF(OR('[9]FY 2020'!AE33="error",'[9]FY 2020'!AE33=0),"",'[9]FY 2020'!AE33)</f>
        <v/>
      </c>
      <c r="F29" s="148" t="str">
        <f>IF(OR('[9]FY 2020'!AF33="error",'[9]FY 2020'!AF33=0),"",'[9]FY 2020'!AF33)</f>
        <v/>
      </c>
      <c r="G29" s="74" t="str">
        <f>IF(OR('[9]FY 2020'!AG33="error",'[9]FY 2020'!AG33=0),"",'[9]FY 2020'!AG33)</f>
        <v/>
      </c>
      <c r="H29" s="148" t="str">
        <f>IF(OR('[9]FY 2020'!AH33="error",'[9]FY 2020'!AH33=0),"",'[9]FY 2020'!AH33)</f>
        <v/>
      </c>
    </row>
    <row r="30" spans="2:8" s="51" customFormat="1" ht="13.5" customHeight="1">
      <c r="B30" s="17" t="s">
        <v>66</v>
      </c>
      <c r="C30" s="74" t="str">
        <f>IF(OR('[9]FY 2020'!AC34="error",'[9]FY 2020'!AC34=0),"",'[9]FY 2020'!AC34)</f>
        <v/>
      </c>
      <c r="D30" s="74"/>
      <c r="E30" s="74" t="str">
        <f>IF(OR('[9]FY 2020'!AE34="error",'[9]FY 2020'!AE34=0),"",'[9]FY 2020'!AE34)</f>
        <v/>
      </c>
      <c r="F30" s="148" t="str">
        <f>IF(OR('[9]FY 2020'!AF34="error",'[9]FY 2020'!AF34=0),"",'[9]FY 2020'!AF34)</f>
        <v/>
      </c>
      <c r="G30" s="74" t="str">
        <f>IF(OR('[9]FY 2020'!AG34="error",'[9]FY 2020'!AG34=0),"",'[9]FY 2020'!AG34)</f>
        <v/>
      </c>
      <c r="H30" s="148" t="str">
        <f>IF(OR('[9]FY 2020'!AH34="error",'[9]FY 2020'!AH34=0),"",'[9]FY 2020'!AH34)</f>
        <v/>
      </c>
    </row>
    <row r="31" spans="2:8" ht="13.5" customHeight="1">
      <c r="B31" s="16" t="s">
        <v>67</v>
      </c>
      <c r="C31" s="10">
        <f>IF(OR('[9]FY 2020'!AC35="error",'[9]FY 2020'!AC35=0),"",'[9]FY 2020'!AC35)</f>
        <v>2465600</v>
      </c>
      <c r="D31" s="90"/>
      <c r="E31" s="10">
        <f>IF(OR('[9]FY 2020'!AE35="error",'[9]FY 2020'!AE35=0),"",'[9]FY 2020'!AE35)</f>
        <v>2263900</v>
      </c>
      <c r="F31" s="144">
        <f>IF(OR('[9]FY 2020'!AF35="error",'[9]FY 2020'!AF35=0),"",'[9]FY 2020'!AF35)</f>
        <v>-4.9500377865479672E-2</v>
      </c>
      <c r="G31" s="10">
        <f>IF(OR('[9]FY 2020'!AG35="error",'[9]FY 2020'!AG35=0),"",'[9]FY 2020'!AG35)</f>
        <v>2608600</v>
      </c>
      <c r="H31" s="152">
        <f>IF(OR('[9]FY 2020'!AH35="error",'[9]FY 2020'!AH35=0),"",'[9]FY 2020'!AH35)</f>
        <v>9.5222100932068399E-2</v>
      </c>
    </row>
    <row r="32" spans="2:8" ht="13.5" customHeight="1">
      <c r="B32" s="16" t="s">
        <v>68</v>
      </c>
      <c r="C32" s="10">
        <f>IF(OR('[9]FY 2020'!AC36="error",'[9]FY 2020'!AC36=0),"",'[9]FY 2020'!AC36)</f>
        <v>420200.00000000006</v>
      </c>
      <c r="D32" s="90"/>
      <c r="E32" s="10">
        <f>IF(OR('[9]FY 2020'!AE36="error",'[9]FY 2020'!AE36=0),"",'[9]FY 2020'!AE36)</f>
        <v>355680</v>
      </c>
      <c r="F32" s="144">
        <f>IF(OR('[9]FY 2020'!AF36="error",'[9]FY 2020'!AF36=0),"",'[9]FY 2020'!AF36)</f>
        <v>-0.20553942372124201</v>
      </c>
      <c r="G32" s="10">
        <f>IF(OR('[9]FY 2020'!AG36="error",'[9]FY 2020'!AG36=0),"",'[9]FY 2020'!AG36)</f>
        <v>491100</v>
      </c>
      <c r="H32" s="152">
        <f>IF(OR('[9]FY 2020'!AH36="error",'[9]FY 2020'!AH36=0),"",'[9]FY 2020'!AH36)</f>
        <v>9.6939915121733167E-2</v>
      </c>
    </row>
    <row r="33" spans="2:10" s="51" customFormat="1" ht="12.75" customHeight="1">
      <c r="B33" s="120" t="s">
        <v>69</v>
      </c>
      <c r="C33" s="133">
        <f>IF(OR('[9]FY 2020'!AC37="error",'[9]FY 2020'!AC37=0),"",'[9]FY 2020'!AC37)</f>
        <v>2844000</v>
      </c>
      <c r="D33" s="134"/>
      <c r="E33" s="133">
        <f>IF(OR('[9]FY 2020'!AE37="error",'[9]FY 2020'!AE37=0),"",'[9]FY 2020'!AE37)</f>
        <v>2522500</v>
      </c>
      <c r="F33" s="149">
        <f>IF(OR('[9]FY 2020'!AF37="error",'[9]FY 2020'!AF37=0),"",'[9]FY 2020'!AF37)</f>
        <v>-0.1026803977020081</v>
      </c>
      <c r="G33" s="133">
        <f>IF(OR('[9]FY 2020'!AG37="error",'[9]FY 2020'!AG37=0),"",'[9]FY 2020'!AG37)</f>
        <v>3073800</v>
      </c>
      <c r="H33" s="155">
        <f>IF(OR('[9]FY 2020'!AH37="error",'[9]FY 2020'!AH37=0),"",'[9]FY 2020'!AH37)</f>
        <v>9.3431513793287513E-2</v>
      </c>
    </row>
    <row r="34" spans="2:10">
      <c r="B34" s="23"/>
      <c r="C34" s="99" t="str">
        <f>IF(OR('[9]FY 2020'!AC38="error",'[9]FY 2020'!AC38=0),"",'[9]FY 2020'!AC38)</f>
        <v/>
      </c>
      <c r="D34" s="56"/>
      <c r="E34" s="99" t="str">
        <f>IF(OR('[9]FY 2020'!AE38="error",'[9]FY 2020'!AE38=0),"",'[9]FY 2020'!AE38)</f>
        <v/>
      </c>
      <c r="F34" s="144" t="str">
        <f>IF(OR('[9]FY 2020'!AF38="error",'[9]FY 2020'!AF38=0),"",'[9]FY 2020'!AF38)</f>
        <v/>
      </c>
      <c r="G34" s="99" t="str">
        <f>IF(OR('[9]FY 2020'!AG38="error",'[9]FY 2020'!AG38=0),"",'[9]FY 2020'!AG38)</f>
        <v/>
      </c>
      <c r="H34" s="156" t="str">
        <f>IF(OR('[9]FY 2020'!AH38="error",'[9]FY 2020'!AH38=0),"",'[9]FY 2020'!AH38)</f>
        <v/>
      </c>
    </row>
    <row r="35" spans="2:10">
      <c r="B35" s="8"/>
      <c r="C35" s="102" t="str">
        <f>IF(OR('[9]FY 2020'!AC39="error",'[9]FY 2020'!AC39=0),"",'[9]FY 2020'!AC39)</f>
        <v/>
      </c>
      <c r="D35" s="103"/>
      <c r="E35" s="102" t="str">
        <f>IF(OR('[9]FY 2020'!AE39="error",'[9]FY 2020'!AE39=0),"",'[9]FY 2020'!AE39)</f>
        <v/>
      </c>
      <c r="F35" s="150" t="str">
        <f>IF(OR('[9]FY 2020'!AF39="error",'[9]FY 2020'!AF39=0),"",'[9]FY 2020'!AF39)</f>
        <v/>
      </c>
      <c r="G35" s="102" t="str">
        <f>IF(OR('[9]FY 2020'!AG39="error",'[9]FY 2020'!AG39=0),"",'[9]FY 2020'!AG39)</f>
        <v/>
      </c>
      <c r="H35" s="157" t="str">
        <f>IF(OR('[9]FY 2020'!AH39="error",'[9]FY 2020'!AH39=0),"",'[9]FY 2020'!AH39)</f>
        <v/>
      </c>
    </row>
    <row r="36" spans="2:10" ht="15" customHeight="1">
      <c r="B36" s="12" t="s">
        <v>14</v>
      </c>
      <c r="C36" s="96" t="str">
        <f>IF(OR('[9]FY 2020'!AC40="error",'[9]FY 2020'!AC40=0),"",'[9]FY 2020'!AC40)</f>
        <v/>
      </c>
      <c r="D36" s="96"/>
      <c r="E36" s="96" t="str">
        <f>IF(OR('[9]FY 2020'!AE40="error",'[9]FY 2020'!AE40=0),"",'[9]FY 2020'!AE40)</f>
        <v/>
      </c>
      <c r="F36" s="151" t="str">
        <f>IF(OR('[9]FY 2020'!AF40="error",'[9]FY 2020'!AF40=0),"",'[9]FY 2020'!AF40)</f>
        <v/>
      </c>
      <c r="G36" s="96" t="str">
        <f>IF(OR('[9]FY 2020'!AG40="error",'[9]FY 2020'!AG40=0),"",'[9]FY 2020'!AG40)</f>
        <v/>
      </c>
      <c r="H36" s="151" t="str">
        <f>IF(OR('[9]FY 2020'!AH40="error",'[9]FY 2020'!AH40=0),"",'[9]FY 2020'!AH40)</f>
        <v/>
      </c>
    </row>
    <row r="37" spans="2:10" ht="13.5" customHeight="1">
      <c r="B37" s="111"/>
      <c r="C37" s="11" t="str">
        <f>IF(OR('[9]FY 2020'!AC41="error",'[9]FY 2020'!AC41=0),"",'[9]FY 2020'!AC41)</f>
        <v/>
      </c>
      <c r="D37" s="90"/>
      <c r="E37" s="11" t="str">
        <f>IF(OR('[9]FY 2020'!AE41="error",'[9]FY 2020'!AE41=0),"",'[9]FY 2020'!AE41)</f>
        <v/>
      </c>
      <c r="F37" s="144" t="str">
        <f>IF(OR('[9]FY 2020'!AF41="error",'[9]FY 2020'!AF41=0),"",'[9]FY 2020'!AF41)</f>
        <v/>
      </c>
      <c r="G37" s="11" t="str">
        <f>IF(OR('[9]FY 2020'!AG41="error",'[9]FY 2020'!AG41=0),"",'[9]FY 2020'!AG41)</f>
        <v/>
      </c>
      <c r="H37" s="152" t="str">
        <f>IF(OR('[9]FY 2020'!AH41="error",'[9]FY 2020'!AH41=0),"",'[9]FY 2020'!AH41)</f>
        <v/>
      </c>
    </row>
    <row r="38" spans="2:10" ht="13.5" customHeight="1">
      <c r="B38" s="75" t="s">
        <v>22</v>
      </c>
      <c r="C38" s="11" t="str">
        <f>IF(OR('[9]FY 2020'!AC42="error",'[9]FY 2020'!AC42=0),"",'[9]FY 2020'!AC42)</f>
        <v/>
      </c>
      <c r="D38" s="90"/>
      <c r="E38" s="11" t="str">
        <f>IF(OR('[9]FY 2020'!AE42="error",'[9]FY 2020'!AE42=0),"",'[9]FY 2020'!AE42)</f>
        <v/>
      </c>
      <c r="F38" s="144" t="str">
        <f>IF(OR('[9]FY 2020'!AF42="error",'[9]FY 2020'!AF42=0),"",'[9]FY 2020'!AF42)</f>
        <v/>
      </c>
      <c r="G38" s="11" t="str">
        <f>IF(OR('[9]FY 2020'!AG42="error",'[9]FY 2020'!AG42=0),"",'[9]FY 2020'!AG42)</f>
        <v/>
      </c>
      <c r="H38" s="152" t="str">
        <f>IF(OR('[9]FY 2020'!AH42="error",'[9]FY 2020'!AH42=0),"",'[9]FY 2020'!AH42)</f>
        <v/>
      </c>
    </row>
    <row r="39" spans="2:10" ht="13.5" customHeight="1">
      <c r="B39" s="112" t="s">
        <v>55</v>
      </c>
      <c r="C39" s="11" t="str">
        <f>IF(OR('[9]FY 2020'!AC43="error",'[9]FY 2020'!AC43=0),"",'[9]FY 2020'!AC43)</f>
        <v/>
      </c>
      <c r="D39" s="90"/>
      <c r="E39" s="11" t="str">
        <f>IF(OR('[9]FY 2020'!AE43="error",'[9]FY 2020'!AE43=0),"",'[9]FY 2020'!AE43)</f>
        <v/>
      </c>
      <c r="F39" s="144"/>
      <c r="G39" s="11" t="str">
        <f>IF(OR('[9]FY 2020'!AG43="error",'[9]FY 2020'!AG43=0),"",'[9]FY 2020'!AG43)</f>
        <v/>
      </c>
      <c r="H39" s="152" t="str">
        <f>IF(OR('[9]FY 2020'!AH43="error",'[9]FY 2020'!AH43=0),"",'[9]FY 2020'!AH43)</f>
        <v/>
      </c>
    </row>
    <row r="40" spans="2:10" ht="13.5" customHeight="1">
      <c r="B40" s="63" t="s">
        <v>51</v>
      </c>
      <c r="C40" s="114">
        <f>IF(OR('[9]FY 2020'!AC44="error",'[9]FY 2020'!AC44=0),"",'[9]FY 2020'!AC44)</f>
        <v>585.00609467488471</v>
      </c>
      <c r="D40" s="90"/>
      <c r="E40" s="114">
        <f>IF(OR('[9]FY 2020'!AE44="error",'[9]FY 2020'!AE44=0),"",'[9]FY 2020'!AE44)</f>
        <v>547.20799875949899</v>
      </c>
      <c r="F40" s="57"/>
      <c r="G40" s="114">
        <f>IF(OR('[9]FY 2020'!AG44="error",'[9]FY 2020'!AG44=0),"",'[9]FY 2020'!AG44)</f>
        <v>607.52438243661641</v>
      </c>
      <c r="H40" s="59"/>
    </row>
    <row r="41" spans="2:10" ht="13.5" customHeight="1">
      <c r="B41" s="63" t="s">
        <v>52</v>
      </c>
      <c r="C41" s="114">
        <f>IF(OR('[9]FY 2020'!AC45="error",'[9]FY 2020'!AC45=0),"",'[9]FY 2020'!AC45)</f>
        <v>646.11889364945534</v>
      </c>
      <c r="D41" s="90"/>
      <c r="E41" s="114">
        <f>IF(OR('[9]FY 2020'!AE45="error",'[9]FY 2020'!AE45=0),"",'[9]FY 2020'!AE45)</f>
        <v>617.75482358986392</v>
      </c>
      <c r="F41" s="57"/>
      <c r="G41" s="114">
        <f>IF(OR('[9]FY 2020'!AG45="error",'[9]FY 2020'!AG45=0),"",'[9]FY 2020'!AG45)</f>
        <v>680.49700751827345</v>
      </c>
      <c r="H41" s="59"/>
    </row>
    <row r="42" spans="2:10" ht="13.5" customHeight="1">
      <c r="B42" s="63" t="s">
        <v>53</v>
      </c>
      <c r="C42" s="114">
        <f>IF(OR('[9]FY 2020'!AC46="error",'[9]FY 2020'!AC46=0),"",'[9]FY 2020'!AC46)</f>
        <v>224.48563175806765</v>
      </c>
      <c r="D42" s="90"/>
      <c r="E42" s="114">
        <f>IF(OR('[9]FY 2020'!AE46="error",'[9]FY 2020'!AE46=0),"",'[9]FY 2020'!AE46)</f>
        <v>196.39552163147849</v>
      </c>
      <c r="F42" s="57"/>
      <c r="G42" s="114">
        <f>IF(OR('[9]FY 2020'!AG46="error",'[9]FY 2020'!AG46=0),"",'[9]FY 2020'!AG46)</f>
        <v>285.26425522896676</v>
      </c>
      <c r="H42" s="59"/>
    </row>
    <row r="43" spans="2:10" s="65" customFormat="1" ht="13.5" customHeight="1">
      <c r="B43" s="64" t="s">
        <v>57</v>
      </c>
      <c r="C43" s="115">
        <f>IF(OR('[9]FY 2020'!AC47="error",'[9]FY 2020'!AC47=0),"",'[9]FY 2020'!AC47)</f>
        <v>1455.8776982049189</v>
      </c>
      <c r="D43" s="108"/>
      <c r="E43" s="115">
        <f>IF(OR('[9]FY 2020'!AE47="error",'[9]FY 2020'!AE47=0),"",'[9]FY 2020'!AE47)</f>
        <v>1386.855662675393</v>
      </c>
      <c r="F43" s="164"/>
      <c r="G43" s="115">
        <f>IF(OR('[9]FY 2020'!AG47="error",'[9]FY 2020'!AG47=0),"",'[9]FY 2020'!AG47)</f>
        <v>1516.9664830117549</v>
      </c>
      <c r="H43" s="110"/>
    </row>
    <row r="44" spans="2:10" ht="13.5" customHeight="1">
      <c r="B44" s="63" t="s">
        <v>54</v>
      </c>
      <c r="C44" s="114">
        <f>IF(OR('[9]FY 2020'!AC48="error",'[9]FY 2020'!AC48=0),"",'[9]FY 2020'!AC48)</f>
        <v>481.32128539064593</v>
      </c>
      <c r="D44" s="90"/>
      <c r="E44" s="114">
        <f>IF(OR('[9]FY 2020'!AE48="error",'[9]FY 2020'!AE48=0),"",'[9]FY 2020'!AE48)</f>
        <v>417.83679554495001</v>
      </c>
      <c r="F44" s="57"/>
      <c r="G44" s="114">
        <f>IF(OR('[9]FY 2020'!AG48="error",'[9]FY 2020'!AG48=0),"",'[9]FY 2020'!AG48)</f>
        <v>538.27888370499488</v>
      </c>
      <c r="H44" s="59"/>
    </row>
    <row r="45" spans="2:10" s="65" customFormat="1" ht="13.5" customHeight="1">
      <c r="B45" s="64" t="s">
        <v>58</v>
      </c>
      <c r="C45" s="115">
        <f>IF(OR('[9]FY 2020'!AC49="error",'[9]FY 2020'!AC49=0),"",'[9]FY 2020'!AC49)</f>
        <v>1929.2389292328589</v>
      </c>
      <c r="D45" s="108"/>
      <c r="E45" s="115">
        <f>IF(OR('[9]FY 2020'!AE49="error",'[9]FY 2020'!AE49=0),"",'[9]FY 2020'!AE49)</f>
        <v>1833.7804702001863</v>
      </c>
      <c r="F45" s="164"/>
      <c r="G45" s="115">
        <f>IF(OR('[9]FY 2020'!AG49="error",'[9]FY 2020'!AG49=0),"",'[9]FY 2020'!AG49)</f>
        <v>2024.0093928008321</v>
      </c>
      <c r="H45" s="110"/>
    </row>
    <row r="46" spans="2:10" ht="13.5" customHeight="1">
      <c r="B46" s="63" t="s">
        <v>13</v>
      </c>
      <c r="C46" s="114">
        <f>IF(OR('[9]FY 2020'!AC50="error",'[9]FY 2020'!AC50=0),"",'[9]FY 2020'!AC50)</f>
        <v>198.98867802330167</v>
      </c>
      <c r="D46" s="90"/>
      <c r="E46" s="114">
        <f>IF(OR('[9]FY 2020'!AE50="error",'[9]FY 2020'!AE50=0),"",'[9]FY 2020'!AE50)</f>
        <v>157.83491025000001</v>
      </c>
      <c r="F46" s="57"/>
      <c r="G46" s="114">
        <f>IF(OR('[9]FY 2020'!AG50="error",'[9]FY 2020'!AG50=0),"",'[9]FY 2020'!AG50)</f>
        <v>245.36283020000002</v>
      </c>
      <c r="H46" s="59"/>
    </row>
    <row r="47" spans="2:10" ht="13.5" customHeight="1">
      <c r="B47" s="63" t="s">
        <v>56</v>
      </c>
      <c r="C47" s="114">
        <f>IF(OR('[9]FY 2020'!AC51="error",'[9]FY 2020'!AC51=0),"",'[9]FY 2020'!AC51)</f>
        <v>454.0823319440708</v>
      </c>
      <c r="D47" s="90"/>
      <c r="E47" s="114">
        <f>IF(OR('[9]FY 2020'!AE51="error",'[9]FY 2020'!AE51=0),"",'[9]FY 2020'!AE51)</f>
        <v>420</v>
      </c>
      <c r="F47" s="57"/>
      <c r="G47" s="114">
        <f>IF(OR('[9]FY 2020'!AG51="error",'[9]FY 2020'!AG51=0),"",'[9]FY 2020'!AG51)</f>
        <v>512.35800000000006</v>
      </c>
      <c r="H47" s="59"/>
      <c r="J47" s="24"/>
    </row>
    <row r="48" spans="2:10" ht="13.5" customHeight="1">
      <c r="B48" s="113" t="s">
        <v>15</v>
      </c>
      <c r="C48" s="87">
        <f>IF(OR('[9]FY 2020'!AC52="error",'[9]FY 2020'!AC52=0),"",'[9]FY 2020'!AC52)</f>
        <v>2595.5499203961463</v>
      </c>
      <c r="D48" s="130"/>
      <c r="E48" s="87">
        <f>IF(OR('[9]FY 2020'!AE52="error",'[9]FY 2020'!AE52=0),"",'[9]FY 2020'!AE52)</f>
        <v>2455.8263614341581</v>
      </c>
      <c r="F48" s="58"/>
      <c r="G48" s="87">
        <f>IF(OR('[9]FY 2020'!AG52="error",'[9]FY 2020'!AG52=0),"",'[9]FY 2020'!AG52)</f>
        <v>2659.5165165742546</v>
      </c>
      <c r="H48" s="132"/>
    </row>
    <row r="49" spans="2:8" ht="13.5" customHeight="1">
      <c r="B49" s="75"/>
      <c r="C49" s="86" t="str">
        <f>IF(OR('[9]FY 2020'!AC53="error",'[9]FY 2020'!AC53=0),"",'[9]FY 2020'!AC53)</f>
        <v/>
      </c>
      <c r="D49" s="108"/>
      <c r="E49" s="86" t="str">
        <f>IF(OR('[9]FY 2020'!AE53="error",'[9]FY 2020'!AE53=0),"",'[9]FY 2020'!AE53)</f>
        <v/>
      </c>
      <c r="F49" s="109"/>
      <c r="G49" s="86" t="str">
        <f>IF(OR('[9]FY 2020'!AG53="error",'[9]FY 2020'!AG53=0),"",'[9]FY 2020'!AG53)</f>
        <v/>
      </c>
      <c r="H49" s="110"/>
    </row>
    <row r="50" spans="2:8" ht="13.5" customHeight="1">
      <c r="B50" s="75" t="s">
        <v>16</v>
      </c>
      <c r="C50" s="86">
        <f>IF(OR('[9]FY 2020'!AC54="error",'[9]FY 2020'!AC54=0),"",'[9]FY 2020'!AC54)</f>
        <v>2595.5499203961463</v>
      </c>
      <c r="D50" s="108"/>
      <c r="E50" s="86">
        <f>IF(OR('[9]FY 2020'!AE54="error",'[9]FY 2020'!AE54=0),"",'[9]FY 2020'!AE54)</f>
        <v>2455.8263614341581</v>
      </c>
      <c r="F50" s="109"/>
      <c r="G50" s="86">
        <f>IF(OR('[9]FY 2020'!AG54="error",'[9]FY 2020'!AG54=0),"",'[9]FY 2020'!AG54)</f>
        <v>2659.5165165742546</v>
      </c>
      <c r="H50" s="110"/>
    </row>
    <row r="51" spans="2:8" ht="13.5" customHeight="1">
      <c r="B51" s="16" t="s">
        <v>19</v>
      </c>
      <c r="C51" s="114">
        <f>IF(OR('[9]FY 2020'!AC55="error",'[9]FY 2020'!AC55=0),"",'[9]FY 2020'!AC55)</f>
        <v>-1218.6120308077143</v>
      </c>
      <c r="D51" s="90"/>
      <c r="E51" s="114">
        <f>IF(OR('[9]FY 2020'!AE55="error",'[9]FY 2020'!AE55=0),"",'[9]FY 2020'!AE55)</f>
        <v>-1211.7301469693225</v>
      </c>
      <c r="F51" s="56"/>
      <c r="G51" s="114">
        <f>IF(OR('[9]FY 2020'!AG55="error",'[9]FY 2020'!AG55=0),"",'[9]FY 2020'!AG55)</f>
        <v>-1196.6780973679161</v>
      </c>
      <c r="H51" s="59"/>
    </row>
    <row r="52" spans="2:8" ht="12.75" customHeight="1">
      <c r="B52" s="121" t="s">
        <v>20</v>
      </c>
      <c r="C52" s="87">
        <f>IF(OR('[9]FY 2020'!AC56="error",'[9]FY 2020'!AC56=0),"",'[9]FY 2020'!AC56)</f>
        <v>1376.937889588432</v>
      </c>
      <c r="D52" s="130"/>
      <c r="E52" s="87">
        <f>IF(OR('[9]FY 2020'!AE56="error",'[9]FY 2020'!AE56=0),"",'[9]FY 2020'!AE56)</f>
        <v>1244.0962144648356</v>
      </c>
      <c r="F52" s="58"/>
      <c r="G52" s="87">
        <f>IF(OR('[9]FY 2020'!AG56="error",'[9]FY 2020'!AG56=0),"",'[9]FY 2020'!AG56)</f>
        <v>1462.8384192063386</v>
      </c>
      <c r="H52" s="132"/>
    </row>
    <row r="53" spans="2:8" ht="12.75" customHeight="1">
      <c r="B53" s="122" t="s">
        <v>21</v>
      </c>
      <c r="C53" s="98">
        <f>IF(OR('[9]FY 2020'!AC57="error",'[9]FY 2020'!AC57=0),"",'[9]FY 2020'!AC57)</f>
        <v>0.53049948250591794</v>
      </c>
      <c r="D53" s="90"/>
      <c r="E53" s="98">
        <f>IF(OR('[9]FY 2020'!AE57="error",'[9]FY 2020'!AE57=0),"",'[9]FY 2020'!AE57)</f>
        <v>0.50658964900853409</v>
      </c>
      <c r="F53" s="57"/>
      <c r="G53" s="98">
        <f>IF(OR('[9]FY 2020'!AG57="error",'[9]FY 2020'!AG57=0),"",'[9]FY 2020'!AG57)</f>
        <v>0.55003923084885853</v>
      </c>
      <c r="H53" s="60"/>
    </row>
    <row r="54" spans="2:8" ht="13.5" customHeight="1">
      <c r="B54" s="18" t="s">
        <v>1</v>
      </c>
      <c r="C54" s="139">
        <f>IF(OR('[9]FY 2020'!AC58="error",'[9]FY 2020'!AC58=0),"",'[9]FY 2020'!AC58)</f>
        <v>-661.83963131491441</v>
      </c>
      <c r="D54" s="140"/>
      <c r="E54" s="139">
        <f>IF(OR('[9]FY 2020'!AE58="error",'[9]FY 2020'!AE58=0),"",'[9]FY 2020'!AE58)</f>
        <v>-571.61198244554214</v>
      </c>
      <c r="F54" s="165"/>
      <c r="G54" s="139">
        <f>IF(OR('[9]FY 2020'!AG58="error",'[9]FY 2020'!AG58=0),"",'[9]FY 2020'!AG58)</f>
        <v>-785.52781177798317</v>
      </c>
      <c r="H54" s="166"/>
    </row>
    <row r="55" spans="2:8" ht="13.5" customHeight="1">
      <c r="B55" s="16" t="s">
        <v>17</v>
      </c>
      <c r="C55" s="114">
        <f>IF(OR('[9]FY 2020'!AC59="error",'[9]FY 2020'!AC59=0),"",'[9]FY 2020'!AC59)</f>
        <v>-13.4</v>
      </c>
      <c r="D55" s="90"/>
      <c r="E55" s="114">
        <f>IF(OR('[9]FY 2020'!AE59="error",'[9]FY 2020'!AE59=0),"",'[9]FY 2020'!AE59)</f>
        <v>-5</v>
      </c>
      <c r="F55" s="57"/>
      <c r="G55" s="114">
        <f>IF(OR('[9]FY 2020'!AG59="error",'[9]FY 2020'!AG59=0),"",'[9]FY 2020'!AG59)</f>
        <v>-40</v>
      </c>
      <c r="H55" s="59"/>
    </row>
    <row r="56" spans="2:8" ht="13.5" customHeight="1">
      <c r="B56" s="16" t="s">
        <v>18</v>
      </c>
      <c r="C56" s="114">
        <f>IF(OR('[9]FY 2020'!AC60="error",'[9]FY 2020'!AC60=0),"",'[9]FY 2020'!AC60)</f>
        <v>-0.8</v>
      </c>
      <c r="D56" s="90"/>
      <c r="E56" s="114">
        <f>IF(OR('[9]FY 2020'!AE60="error",'[9]FY 2020'!AE60=0),"",'[9]FY 2020'!AE60)</f>
        <v>8</v>
      </c>
      <c r="F56" s="57"/>
      <c r="G56" s="114">
        <f>IF(OR('[9]FY 2020'!AG60="error",'[9]FY 2020'!AG60=0),"",'[9]FY 2020'!AG60)</f>
        <v>-7</v>
      </c>
      <c r="H56" s="59"/>
    </row>
    <row r="57" spans="2:8" ht="13.5" customHeight="1">
      <c r="B57" s="16" t="s">
        <v>44</v>
      </c>
      <c r="C57" s="141" t="str">
        <f>IF(OR('[9]FY 2020'!AC61="error",'[9]FY 2020'!AC61=0),"",'[9]FY 2020'!AC61)</f>
        <v/>
      </c>
      <c r="D57" s="159"/>
      <c r="E57" s="141" t="str">
        <f>IF(OR('[9]FY 2020'!AE61="error",'[9]FY 2020'!AE61=0),"",'[9]FY 2020'!AE61)</f>
        <v/>
      </c>
      <c r="F57" s="43"/>
      <c r="G57" s="141">
        <f>IF(OR('[9]FY 2020'!AG61="error",'[9]FY 2020'!AG61=0),"",'[9]FY 2020'!AG61)</f>
        <v>-5</v>
      </c>
      <c r="H57" s="142"/>
    </row>
    <row r="58" spans="2:8" ht="13.5" customHeight="1">
      <c r="B58" s="113" t="s">
        <v>45</v>
      </c>
      <c r="C58" s="87">
        <f>IF(OR('[9]FY 2020'!AC62="error",'[9]FY 2020'!AC62=0),"",'[9]FY 2020'!AC62)</f>
        <v>699.08984219450622</v>
      </c>
      <c r="D58" s="130"/>
      <c r="E58" s="87">
        <f>IF(OR('[9]FY 2020'!AE62="error",'[9]FY 2020'!AE62=0),"",'[9]FY 2020'!AE62)</f>
        <v>550.72001671609257</v>
      </c>
      <c r="F58" s="58"/>
      <c r="G58" s="87">
        <f>IF(OR('[9]FY 2020'!AG62="error",'[9]FY 2020'!AG62=0),"",'[9]FY 2020'!AG62)</f>
        <v>845.03841920633852</v>
      </c>
      <c r="H58" s="132"/>
    </row>
    <row r="59" spans="2:8" ht="13.5" customHeight="1">
      <c r="B59" s="16" t="s">
        <v>23</v>
      </c>
      <c r="C59" s="114">
        <f>IF(OR('[9]FY 2020'!AC63="error",'[9]FY 2020'!AC63=0),"",'[9]FY 2020'!AC63)</f>
        <v>-236.75489492628549</v>
      </c>
      <c r="D59" s="90"/>
      <c r="E59" s="114">
        <f>IF(OR('[9]FY 2020'!AE63="error",'[9]FY 2020'!AE63=0),"",'[9]FY 2020'!AE63)</f>
        <v>-191.86349999999999</v>
      </c>
      <c r="F59" s="56"/>
      <c r="G59" s="114">
        <f>IF(OR('[9]FY 2020'!AG63="error",'[9]FY 2020'!AG63=0),"",'[9]FY 2020'!AG63)</f>
        <v>-349.92536251710158</v>
      </c>
      <c r="H59" s="59"/>
    </row>
    <row r="60" spans="2:8" ht="13.5" customHeight="1">
      <c r="B60" s="16" t="s">
        <v>30</v>
      </c>
      <c r="C60" s="114" t="str">
        <f>IF(OR('[9]FY 2020'!AC64="error",'[9]FY 2020'!AC64=0),"",'[9]FY 2020'!AC64)</f>
        <v/>
      </c>
      <c r="D60" s="90"/>
      <c r="E60" s="114" t="str">
        <f>IF(OR('[9]FY 2020'!AE64="error",'[9]FY 2020'!AE64=0),"",'[9]FY 2020'!AE64)</f>
        <v/>
      </c>
      <c r="F60" s="56"/>
      <c r="G60" s="114" t="str">
        <f>IF(OR('[9]FY 2020'!AG64="error",'[9]FY 2020'!AG64=0),"",'[9]FY 2020'!AG64)</f>
        <v/>
      </c>
      <c r="H60" s="59"/>
    </row>
    <row r="61" spans="2:8" ht="13.5" customHeight="1">
      <c r="B61" s="16" t="s">
        <v>172</v>
      </c>
      <c r="C61" s="114" t="str">
        <f>IF(OR('[9]FY 2020'!AC65="error",'[9]FY 2020'!AC65=0),"",'[9]FY 2020'!AC65)</f>
        <v/>
      </c>
      <c r="D61" s="158"/>
      <c r="E61" s="114" t="str">
        <f>IF(OR('[9]FY 2020'!AE65="error",'[9]FY 2020'!AE65=0),"",'[9]FY 2020'!AE65)</f>
        <v/>
      </c>
      <c r="F61" s="56"/>
      <c r="G61" s="114" t="str">
        <f>IF(OR('[9]FY 2020'!AG65="error",'[9]FY 2020'!AG65=0),"",'[9]FY 2020'!AG65)</f>
        <v/>
      </c>
      <c r="H61" s="59"/>
    </row>
    <row r="62" spans="2:8" ht="13.5" customHeight="1">
      <c r="B62" s="16" t="s">
        <v>59</v>
      </c>
      <c r="C62" s="114">
        <v>0</v>
      </c>
      <c r="D62" s="90"/>
      <c r="E62" s="114">
        <f>IF(OR('[9]FY 2020'!AE66="error",'[9]FY 2020'!AE66=0),"",'[9]FY 2020'!AE66)</f>
        <v>-0.6</v>
      </c>
      <c r="F62" s="56"/>
      <c r="G62" s="114">
        <f>IF(OR('[9]FY 2020'!AG66="error",'[9]FY 2020'!AG66=0),"",'[9]FY 2020'!AG66)</f>
        <v>4</v>
      </c>
      <c r="H62" s="59"/>
    </row>
    <row r="63" spans="2:8" ht="13.5" customHeight="1">
      <c r="B63" s="16" t="s">
        <v>113</v>
      </c>
      <c r="C63" s="141" t="str">
        <f>IF(OR('[9]FY 2020'!AC67="error",'[9]FY 2020'!AC67=0),"",'[9]FY 2020'!AC67)</f>
        <v/>
      </c>
      <c r="D63" s="159"/>
      <c r="E63" s="141" t="str">
        <f>IF(OR('[9]FY 2020'!AE67="error",'[9]FY 2020'!AE67=0),"",'[9]FY 2020'!AE67)</f>
        <v/>
      </c>
      <c r="F63" s="136"/>
      <c r="G63" s="141" t="str">
        <f>IF(OR('[9]FY 2020'!AG67="error",'[9]FY 2020'!AG67=0),"",'[9]FY 2020'!AG67)</f>
        <v/>
      </c>
      <c r="H63" s="142"/>
    </row>
    <row r="64" spans="2:8" ht="13.5" customHeight="1">
      <c r="B64" s="113" t="s">
        <v>24</v>
      </c>
      <c r="C64" s="87">
        <f>IF(OR('[9]FY 2020'!AC68="error",'[9]FY 2020'!AC68=0),"",'[9]FY 2020'!AC68)</f>
        <v>458.36352769026024</v>
      </c>
      <c r="D64" s="90"/>
      <c r="E64" s="87">
        <f>IF(OR('[9]FY 2020'!AE68="error",'[9]FY 2020'!AE68=0),"",'[9]FY 2020'!AE68)</f>
        <v>273.57215827320357</v>
      </c>
      <c r="F64" s="131"/>
      <c r="G64" s="218">
        <f>IF(OR('[9]FY 2020'!AG68="error",'[9]FY 2020'!AG68=0),"",'[9]FY 2020'!AG68)</f>
        <v>607.83841920633859</v>
      </c>
      <c r="H64" s="132"/>
    </row>
    <row r="65" spans="2:13" ht="13.5" customHeight="1">
      <c r="B65" s="16" t="s">
        <v>25</v>
      </c>
      <c r="C65" s="141">
        <f>IF(OR('[9]FY 2020'!AC69="error",'[9]FY 2020'!AC69=0),"",'[9]FY 2020'!AC69)</f>
        <v>-122.64731629131828</v>
      </c>
      <c r="D65" s="135"/>
      <c r="E65" s="141">
        <f>IF(OR('[9]FY 2020'!AE69="error",'[9]FY 2020'!AE69=0),"",'[9]FY 2020'!AE69)</f>
        <v>-182.95152576190156</v>
      </c>
      <c r="F65" s="136"/>
      <c r="G65" s="219">
        <f>IF(OR('[9]FY 2020'!AG69="error",'[9]FY 2020'!AG69=0),"",'[9]FY 2020'!AG69)</f>
        <v>-63.009330914237488</v>
      </c>
      <c r="H65" s="142"/>
    </row>
    <row r="66" spans="2:13" ht="13.5" customHeight="1">
      <c r="B66" s="113" t="s">
        <v>26</v>
      </c>
      <c r="C66" s="87">
        <f>IF(OR('[9]FY 2020'!AC70="error",'[9]FY 2020'!AC70=0),"",'[9]FY 2020'!AC70)</f>
        <v>331.25492725925221</v>
      </c>
      <c r="D66" s="90"/>
      <c r="E66" s="87">
        <f>IF(OR('[9]FY 2020'!AE70="error",'[9]FY 2020'!AE70=0),"",'[9]FY 2020'!AE70)</f>
        <v>210.56282735896608</v>
      </c>
      <c r="F66" s="131"/>
      <c r="G66" s="87">
        <f>IF(OR('[9]FY 2020'!AG70="error",'[9]FY 2020'!AG70=0),"",'[9]FY 2020'!AG70)</f>
        <v>460.15315243471264</v>
      </c>
      <c r="H66" s="132"/>
    </row>
    <row r="67" spans="2:13" ht="13.5" customHeight="1">
      <c r="B67" s="75"/>
      <c r="C67" s="86" t="str">
        <f>IF(OR('[9]FY 2020'!AC71="error",'[9]FY 2020'!AC71=0),"",'[9]FY 2020'!AC71)</f>
        <v/>
      </c>
      <c r="D67" s="108"/>
      <c r="E67" s="86" t="str">
        <f>IF(OR('[9]FY 2020'!AE71="error",'[9]FY 2020'!AE71=0),"",'[9]FY 2020'!AE71)</f>
        <v/>
      </c>
      <c r="F67" s="109"/>
      <c r="G67" s="86" t="str">
        <f>IF(OR('[9]FY 2020'!AG71="error",'[9]FY 2020'!AG71=0),"",'[9]FY 2020'!AG71)</f>
        <v/>
      </c>
      <c r="H67" s="110"/>
    </row>
    <row r="68" spans="2:13" ht="13.5" customHeight="1">
      <c r="B68" s="75" t="s">
        <v>171</v>
      </c>
      <c r="C68" s="86" t="str">
        <f>IF(OR('[9]FY 2020'!AC72="error",'[9]FY 2020'!AC72=0),"",'[9]FY 2020'!AC72)</f>
        <v/>
      </c>
      <c r="D68" s="108"/>
      <c r="E68" s="86" t="str">
        <f>IF(OR('[9]FY 2020'!AE72="error",'[9]FY 2020'!AE72=0),"",'[9]FY 2020'!AE72)</f>
        <v/>
      </c>
      <c r="F68" s="109"/>
      <c r="G68" s="86" t="str">
        <f>IF(OR('[9]FY 2020'!AG72="error",'[9]FY 2020'!AG72=0),"",'[9]FY 2020'!AG72)</f>
        <v/>
      </c>
      <c r="H68" s="110"/>
    </row>
    <row r="69" spans="2:13" ht="13.5" customHeight="1">
      <c r="B69" s="16" t="s">
        <v>20</v>
      </c>
      <c r="C69" s="114">
        <f>IF(OR('[9]FY 2020'!AC73="error",'[9]FY 2020'!AC73=0),"",'[9]FY 2020'!AC73)</f>
        <v>1376.937889588432</v>
      </c>
      <c r="D69" s="90"/>
      <c r="E69" s="114">
        <f>IF(OR('[9]FY 2020'!AE73="error",'[9]FY 2020'!AE73=0),"",'[9]FY 2020'!AE73)</f>
        <v>1244.0962144648356</v>
      </c>
      <c r="F69" s="56"/>
      <c r="G69" s="114">
        <f>IF(OR('[9]FY 2020'!AG73="error",'[9]FY 2020'!AG73=0),"",'[9]FY 2020'!AG73)</f>
        <v>1462.8384192063386</v>
      </c>
      <c r="H69" s="59"/>
    </row>
    <row r="70" spans="2:13" ht="13.5" customHeight="1">
      <c r="B70" s="16" t="s">
        <v>162</v>
      </c>
      <c r="C70" s="114">
        <f>IF(OR('[9]FY 2020'!AC74="error",'[9]FY 2020'!AC74=0),"",'[9]FY 2020'!AC74)</f>
        <v>-231.23727380108681</v>
      </c>
      <c r="D70" s="90"/>
      <c r="E70" s="114">
        <f>IF(OR('[9]FY 2020'!AE74="error",'[9]FY 2020'!AE74=0),"",'[9]FY 2020'!AE74)</f>
        <v>-197.71100000000001</v>
      </c>
      <c r="F70" s="56"/>
      <c r="G70" s="114">
        <f>IF(OR('[9]FY 2020'!AG74="error",'[9]FY 2020'!AG74=0),"",'[9]FY 2020'!AG74)</f>
        <v>-274.60374129233719</v>
      </c>
      <c r="H70" s="59"/>
    </row>
    <row r="71" spans="2:13" s="51" customFormat="1" ht="13.5" customHeight="1">
      <c r="B71" s="16" t="s">
        <v>163</v>
      </c>
      <c r="C71" s="114">
        <f>IF(OR('[9]FY 2020'!AC75="error",'[9]FY 2020'!AC75=0),"",'[9]FY 2020'!AC75)</f>
        <v>-96.384898771966618</v>
      </c>
      <c r="D71" s="158"/>
      <c r="E71" s="114">
        <f>IF(OR('[9]FY 2020'!AE75="error",'[9]FY 2020'!AE75=0),"",'[9]FY 2020'!AE75)</f>
        <v>-50.669387972116624</v>
      </c>
      <c r="F71" s="56"/>
      <c r="G71" s="114">
        <f>IF(OR('[9]FY 2020'!AG75="error",'[9]FY 2020'!AG75=0),"",'[9]FY 2020'!AG75)</f>
        <v>-150</v>
      </c>
      <c r="H71" s="59"/>
    </row>
    <row r="72" spans="2:13" s="51" customFormat="1" ht="13.5" customHeight="1">
      <c r="B72" s="16" t="s">
        <v>164</v>
      </c>
      <c r="C72" s="114">
        <v>0</v>
      </c>
      <c r="D72" s="90"/>
      <c r="E72" s="114">
        <f>IF(OR('[9]FY 2020'!AE76="error",'[9]FY 2020'!AE76=0),"",'[9]FY 2020'!AE76)</f>
        <v>10.271376730643965</v>
      </c>
      <c r="F72" s="56"/>
      <c r="G72" s="114">
        <f>IF(OR('[9]FY 2020'!AG76="error",'[9]FY 2020'!AG76=0),"",'[9]FY 2020'!AG76)</f>
        <v>-44.599999999999909</v>
      </c>
      <c r="H72" s="59"/>
    </row>
    <row r="73" spans="2:13" ht="13.5" customHeight="1">
      <c r="B73" s="16" t="s">
        <v>165</v>
      </c>
      <c r="C73" s="114">
        <f>IF(OR('[9]FY 2020'!AC77="error",'[9]FY 2020'!AC77=0),"",'[9]FY 2020'!AC77)</f>
        <v>-515.60694635379843</v>
      </c>
      <c r="D73" s="158"/>
      <c r="E73" s="114">
        <f>IF(OR('[9]FY 2020'!AE77="error",'[9]FY 2020'!AE77=0),"",'[9]FY 2020'!AE77)</f>
        <v>-192.45999999999998</v>
      </c>
      <c r="F73" s="56"/>
      <c r="G73" s="114">
        <f>IF(OR('[9]FY 2020'!AG77="error",'[9]FY 2020'!AG77=0),"",'[9]FY 2020'!AG77)</f>
        <v>-850.97492368607118</v>
      </c>
      <c r="H73" s="59"/>
    </row>
    <row r="74" spans="2:13" s="51" customFormat="1">
      <c r="B74" s="16" t="s">
        <v>166</v>
      </c>
      <c r="C74" s="141">
        <v>0</v>
      </c>
      <c r="D74" s="159"/>
      <c r="E74" s="141">
        <f>IF(OR('[9]FY 2020'!AE78="error",'[9]FY 2020'!AE78=0),"",'[9]FY 2020'!AE78)</f>
        <v>-79.737500000000011</v>
      </c>
      <c r="F74" s="136"/>
      <c r="G74" s="141">
        <f>IF(OR('[9]FY 2020'!AG78="error",'[9]FY 2020'!AG78=0),"",'[9]FY 2020'!AG78)</f>
        <v>40</v>
      </c>
      <c r="H74" s="142"/>
      <c r="I74" s="38"/>
      <c r="J74" s="38"/>
      <c r="K74" s="55"/>
      <c r="L74" s="55"/>
      <c r="M74" s="38"/>
    </row>
    <row r="75" spans="2:13" s="51" customFormat="1">
      <c r="B75" s="113" t="s">
        <v>167</v>
      </c>
      <c r="C75" s="87">
        <f>IF(OR('[9]FY 2020'!AC79="error",'[9]FY 2020'!AC79=0),"",'[9]FY 2020'!AC79)</f>
        <v>511.85774577209389</v>
      </c>
      <c r="D75" s="90"/>
      <c r="E75" s="87">
        <f>IF(OR('[9]FY 2020'!AE79="error",'[9]FY 2020'!AE79=0),"",'[9]FY 2020'!AE79)</f>
        <v>133.57947181660211</v>
      </c>
      <c r="F75" s="131"/>
      <c r="G75" s="87">
        <f>IF(OR('[9]FY 2020'!AG79="error",'[9]FY 2020'!AG79=0),"",'[9]FY 2020'!AG79)</f>
        <v>635.25027285092688</v>
      </c>
      <c r="H75" s="132"/>
      <c r="I75" s="38"/>
      <c r="J75" s="38"/>
      <c r="K75" s="55"/>
      <c r="L75" s="55"/>
      <c r="M75" s="38"/>
    </row>
    <row r="76" spans="2:13" ht="12" customHeight="1">
      <c r="B76" s="75"/>
      <c r="C76" s="86" t="str">
        <f>IF(OR('[9]FY 2020'!AC80="error",'[9]FY 2020'!AC80=0),"",'[9]FY 2020'!AC80)</f>
        <v/>
      </c>
      <c r="D76" s="108"/>
      <c r="E76" s="86" t="str">
        <f>IF(OR('[9]FY 2020'!AE80="error",'[9]FY 2020'!AE80=0),"",'[9]FY 2020'!AE80)</f>
        <v/>
      </c>
      <c r="F76" s="109"/>
      <c r="G76" s="86" t="str">
        <f>IF(OR('[9]FY 2020'!AG80="error",'[9]FY 2020'!AG80=0),"",'[9]FY 2020'!AG80)</f>
        <v/>
      </c>
      <c r="H76" s="110"/>
    </row>
    <row r="77" spans="2:13">
      <c r="B77" s="113" t="s">
        <v>168</v>
      </c>
      <c r="C77" s="87">
        <f>IF(OR('[9]FY 2020'!AC81="error",'[9]FY 2020'!AC81=0),"",'[9]FY 2020'!AC81)</f>
        <v>547.82979342736701</v>
      </c>
      <c r="D77" s="140"/>
      <c r="E77" s="87">
        <f>IF(OR('[9]FY 2020'!AE81="error",'[9]FY 2020'!AE81=0),"",'[9]FY 2020'!AE81)</f>
        <v>500.1</v>
      </c>
      <c r="F77" s="131"/>
      <c r="G77" s="87">
        <f>IF(OR('[9]FY 2020'!AG81="error",'[9]FY 2020'!AG81=0),"",'[9]FY 2020'!AG81)</f>
        <v>678</v>
      </c>
      <c r="H77" s="132"/>
    </row>
    <row r="78" spans="2:13">
      <c r="B78" s="222" t="s">
        <v>29</v>
      </c>
      <c r="C78" s="242">
        <f>IF(OR('[9]FY 2020'!AC82="error",'[9]FY 2020'!AC82=0),"",'[9]FY 2020'!AC82)</f>
        <v>0.21</v>
      </c>
      <c r="D78" s="224"/>
      <c r="E78" s="242">
        <f>IF(OR('[9]FY 2020'!AE82="error",'[9]FY 2020'!AE82=0),"",'[9]FY 2020'!AE82)</f>
        <v>0.18804169738497545</v>
      </c>
      <c r="F78" s="103"/>
      <c r="G78" s="242">
        <f>IF(OR('[9]FY 2020'!AG82="error",'[9]FY 2020'!AG82=0),"",'[9]FY 2020'!AG82)</f>
        <v>0.26417301032219637</v>
      </c>
      <c r="H78" s="226"/>
    </row>
    <row r="79" spans="2:13">
      <c r="B79" s="23"/>
      <c r="C79" s="99" t="str">
        <f>IF(OR('[9]FY 2020'!AC83="error",'[9]FY 2020'!AC83=0),"",'[9]FY 2020'!AC83)</f>
        <v/>
      </c>
      <c r="D79" s="56"/>
      <c r="E79" s="99" t="str">
        <f>IF(OR('[9]FY 2020'!AE83="error",'[9]FY 2020'!AE83=0),"",'[9]FY 2020'!AE83)</f>
        <v/>
      </c>
      <c r="F79" s="144"/>
      <c r="G79" s="99" t="str">
        <f>IF(OR('[9]FY 2020'!AG83="error",'[9]FY 2020'!AG83=0),"",'[9]FY 2020'!AG83)</f>
        <v/>
      </c>
      <c r="H79" s="156"/>
    </row>
    <row r="80" spans="2:13">
      <c r="B80" s="12" t="s">
        <v>169</v>
      </c>
      <c r="C80" s="96" t="str">
        <f>IF(OR('[9]FY 2020'!AC84="error",'[9]FY 2020'!AC84=0),"",'[9]FY 2020'!AC84)</f>
        <v/>
      </c>
      <c r="D80" s="96"/>
      <c r="E80" s="96" t="str">
        <f>IF(OR('[9]FY 2020'!AE84="error",'[9]FY 2020'!AE84=0),"",'[9]FY 2020'!AE84)</f>
        <v/>
      </c>
      <c r="F80" s="151"/>
      <c r="G80" s="96" t="str">
        <f>IF(OR('[9]FY 2020'!AG84="error",'[9]FY 2020'!AG84=0),"",'[9]FY 2020'!AG84)</f>
        <v/>
      </c>
      <c r="H80" s="151"/>
    </row>
    <row r="81" spans="2:8">
      <c r="B81" s="16" t="s">
        <v>170</v>
      </c>
      <c r="C81" s="114">
        <f>IF(OR('[9]FY 2020'!AC85="error",'[9]FY 2020'!AC85=0),"",'[9]FY 2020'!AC85)</f>
        <v>3.1836171153425954</v>
      </c>
      <c r="D81" s="90"/>
      <c r="E81" s="114">
        <f>IF(OR('[9]FY 2020'!AE85="error",'[9]FY 2020'!AE85=0),"",'[9]FY 2020'!AE85)</f>
        <v>2.3781034928175733</v>
      </c>
      <c r="F81" s="56"/>
      <c r="G81" s="114">
        <f>IF(OR('[9]FY 2020'!AG85="error",'[9]FY 2020'!AG85=0),"",'[9]FY 2020'!AG85)</f>
        <v>3.3894709706276318</v>
      </c>
      <c r="H81" s="59" t="str">
        <f>IF(OR('[9]FY 2020'!AH85="error",'[9]FY 2020'!AH85=0),"",'[9]FY 2020'!AH85)</f>
        <v/>
      </c>
    </row>
    <row r="82" spans="2:8">
      <c r="B82" s="228" t="s">
        <v>118</v>
      </c>
      <c r="C82" s="243">
        <f>IF(OR('[9]FY 2020'!AC86="error",'[9]FY 2020'!AC86=0),"",'[9]FY 2020'!AC86)</f>
        <v>3.4157657938856758</v>
      </c>
      <c r="D82" s="105"/>
      <c r="E82" s="243">
        <f>IF(OR('[9]FY 2020'!AE86="error",'[9]FY 2020'!AE86=0),"",'[9]FY 2020'!AE86)</f>
        <v>2.3781034928175733</v>
      </c>
      <c r="F82" s="106"/>
      <c r="G82" s="243">
        <f>IF(OR('[9]FY 2020'!AG86="error",'[9]FY 2020'!AG86=0),"",'[9]FY 2020'!AG86)</f>
        <v>4.1559013769382203</v>
      </c>
      <c r="H82" s="226" t="str">
        <f>IF(OR('[9]FY 2020'!AH86="error",'[9]FY 2020'!AH86=0),"",'[9]FY 2020'!AH86)</f>
        <v/>
      </c>
    </row>
    <row r="83" spans="2:8">
      <c r="B83" s="221"/>
      <c r="C83" s="22"/>
      <c r="D83" s="35"/>
      <c r="E83" s="21"/>
      <c r="F83" s="38"/>
      <c r="G83" s="21"/>
      <c r="H83" s="38"/>
    </row>
    <row r="84" spans="2:8">
      <c r="B84" s="46" t="s">
        <v>36</v>
      </c>
      <c r="D84" s="36"/>
      <c r="E84" s="26"/>
      <c r="F84" s="36"/>
      <c r="G84" s="26"/>
      <c r="H84" s="36"/>
    </row>
    <row r="85" spans="2:8">
      <c r="B85" s="1" t="s">
        <v>35</v>
      </c>
      <c r="D85" s="36"/>
      <c r="E85" s="26"/>
      <c r="F85" s="36"/>
      <c r="G85" s="26"/>
      <c r="H85" s="36"/>
    </row>
    <row r="86" spans="2:8">
      <c r="B86" s="341" t="s">
        <v>34</v>
      </c>
      <c r="C86" s="341"/>
      <c r="D86" s="341"/>
      <c r="E86" s="341"/>
      <c r="F86" s="341"/>
      <c r="G86" s="341"/>
      <c r="H86" s="341"/>
    </row>
    <row r="87" spans="2:8">
      <c r="D87" s="36"/>
      <c r="F87" s="39"/>
      <c r="H87" s="39"/>
    </row>
    <row r="88" spans="2:8">
      <c r="B88" s="1" t="s">
        <v>46</v>
      </c>
      <c r="D88" s="36"/>
      <c r="E88" s="25"/>
      <c r="F88" s="39"/>
      <c r="H88" s="39"/>
    </row>
  </sheetData>
  <mergeCells count="8">
    <mergeCell ref="B86:H86"/>
    <mergeCell ref="B2:H2"/>
    <mergeCell ref="C8:C9"/>
    <mergeCell ref="D8:D9"/>
    <mergeCell ref="E8:E9"/>
    <mergeCell ref="F8:F9"/>
    <mergeCell ref="G8:G9"/>
    <mergeCell ref="H8:H9"/>
  </mergeCells>
  <conditionalFormatting sqref="D75">
    <cfRule type="cellIs" dxfId="51" priority="13" stopIfTrue="1" operator="equal">
      <formula>-1</formula>
    </cfRule>
    <cfRule type="cellIs" dxfId="50" priority="14" stopIfTrue="1" operator="equal">
      <formula>#DIV/0!</formula>
    </cfRule>
  </conditionalFormatting>
  <conditionalFormatting sqref="D79">
    <cfRule type="cellIs" dxfId="49" priority="5" stopIfTrue="1" operator="equal">
      <formula>-1</formula>
    </cfRule>
    <cfRule type="cellIs" dxfId="48" priority="6" stopIfTrue="1" operator="equal">
      <formula>#DIV/0!</formula>
    </cfRule>
  </conditionalFormatting>
  <conditionalFormatting sqref="D77">
    <cfRule type="cellIs" dxfId="47" priority="9" stopIfTrue="1" operator="equal">
      <formula>-1</formula>
    </cfRule>
    <cfRule type="cellIs" dxfId="46" priority="10" stopIfTrue="1" operator="equal">
      <formula>#DIV/0!</formula>
    </cfRule>
  </conditionalFormatting>
  <conditionalFormatting sqref="D78">
    <cfRule type="cellIs" dxfId="45" priority="7" stopIfTrue="1" operator="equal">
      <formula>-1</formula>
    </cfRule>
    <cfRule type="cellIs" dxfId="44" priority="8" stopIfTrue="1" operator="equal">
      <formula>#DIV/0!</formula>
    </cfRule>
  </conditionalFormatting>
  <conditionalFormatting sqref="D76">
    <cfRule type="cellIs" dxfId="43" priority="11" stopIfTrue="1" operator="equal">
      <formula>-1</formula>
    </cfRule>
    <cfRule type="cellIs" dxfId="42" priority="12" stopIfTrue="1" operator="equal">
      <formula>#DIV/0!</formula>
    </cfRule>
  </conditionalFormatting>
  <conditionalFormatting sqref="D81">
    <cfRule type="cellIs" dxfId="41" priority="3" stopIfTrue="1" operator="equal">
      <formula>-1</formula>
    </cfRule>
    <cfRule type="cellIs" dxfId="40" priority="4" stopIfTrue="1" operator="equal">
      <formula>#DIV/0!</formula>
    </cfRule>
  </conditionalFormatting>
  <conditionalFormatting sqref="D82">
    <cfRule type="cellIs" dxfId="39" priority="1" stopIfTrue="1" operator="equal">
      <formula>-1</formula>
    </cfRule>
    <cfRule type="cellIs" dxfId="38" priority="2" stopIfTrue="1" operator="equal">
      <formula>#DIV/0!</formula>
    </cfRule>
  </conditionalFormatting>
  <conditionalFormatting sqref="F81:F82 F14:F16 F19:F21 F24:F28 F31:F35 F37:F79">
    <cfRule type="cellIs" dxfId="37" priority="25" stopIfTrue="1" operator="equal">
      <formula>-1</formula>
    </cfRule>
    <cfRule type="cellIs" dxfId="36" priority="26" stopIfTrue="1" operator="equal">
      <formula>#DIV/0!</formula>
    </cfRule>
  </conditionalFormatting>
  <conditionalFormatting sqref="D14:D16 D19:D21 D24:D28 D31:D35 D37:D66 D83">
    <cfRule type="cellIs" dxfId="35" priority="23" stopIfTrue="1" operator="equal">
      <formula>-1</formula>
    </cfRule>
    <cfRule type="cellIs" dxfId="34" priority="24" stopIfTrue="1" operator="equal">
      <formula>#DIV/0!</formula>
    </cfRule>
  </conditionalFormatting>
  <conditionalFormatting sqref="D68">
    <cfRule type="cellIs" dxfId="33" priority="21" stopIfTrue="1" operator="equal">
      <formula>-1</formula>
    </cfRule>
    <cfRule type="cellIs" dxfId="32" priority="22" stopIfTrue="1" operator="equal">
      <formula>#DIV/0!</formula>
    </cfRule>
  </conditionalFormatting>
  <conditionalFormatting sqref="D67">
    <cfRule type="cellIs" dxfId="31" priority="17" stopIfTrue="1" operator="equal">
      <formula>-1</formula>
    </cfRule>
    <cfRule type="cellIs" dxfId="30" priority="18" stopIfTrue="1" operator="equal">
      <formula>#DIV/0!</formula>
    </cfRule>
  </conditionalFormatting>
  <conditionalFormatting sqref="D69:D73">
    <cfRule type="cellIs" dxfId="29" priority="19" stopIfTrue="1" operator="equal">
      <formula>-1</formula>
    </cfRule>
    <cfRule type="cellIs" dxfId="28" priority="20" stopIfTrue="1" operator="equal">
      <formula>#DIV/0!</formula>
    </cfRule>
  </conditionalFormatting>
  <conditionalFormatting sqref="D74">
    <cfRule type="cellIs" dxfId="27" priority="15" stopIfTrue="1" operator="equal">
      <formula>-1</formula>
    </cfRule>
    <cfRule type="cellIs" dxfId="26" priority="16"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5" orientation="landscape" r:id="rId1"/>
  <headerFooter alignWithMargins="0">
    <oddHeader>&amp;R&amp;G</oddHeader>
    <oddFooter>&amp;L&amp;8Telenet - Analyst Consensus Q1 2018</oddFooter>
  </headerFooter>
  <legacyDrawingHF r:id="rId2"/>
</worksheet>
</file>

<file path=xl/worksheets/sheet6.xml><?xml version="1.0" encoding="utf-8"?>
<worksheet xmlns="http://schemas.openxmlformats.org/spreadsheetml/2006/main" xmlns:r="http://schemas.openxmlformats.org/officeDocument/2006/relationships">
  <sheetPr>
    <tabColor rgb="FFFFCC00"/>
    <pageSetUpPr fitToPage="1"/>
  </sheetPr>
  <dimension ref="B2:M88"/>
  <sheetViews>
    <sheetView showGridLines="0" topLeftCell="A40" zoomScale="90" workbookViewId="0">
      <selection activeCell="J62" sqref="J62"/>
    </sheetView>
  </sheetViews>
  <sheetFormatPr defaultRowHeight="12"/>
  <cols>
    <col min="1" max="1" width="3" style="1" customWidth="1"/>
    <col min="2" max="2" width="53.42578125" style="1" customWidth="1"/>
    <col min="3" max="3" width="17.7109375" style="1" customWidth="1"/>
    <col min="4" max="4" width="9.5703125" style="7"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c r="B2" s="340" t="s">
        <v>119</v>
      </c>
      <c r="C2" s="340"/>
      <c r="D2" s="340"/>
      <c r="E2" s="340"/>
      <c r="F2" s="340"/>
      <c r="G2" s="340"/>
      <c r="H2" s="340"/>
    </row>
    <row r="3" spans="2:8" ht="18.75" thickBot="1">
      <c r="B3" s="77"/>
      <c r="C3" s="77"/>
      <c r="D3" s="77"/>
      <c r="E3" s="77"/>
      <c r="F3" s="77"/>
      <c r="G3" s="77"/>
      <c r="H3" s="77"/>
    </row>
    <row r="4" spans="2:8" ht="19.5" thickTop="1" thickBot="1">
      <c r="B4" s="45" t="s">
        <v>33</v>
      </c>
      <c r="C4" s="77"/>
      <c r="D4" s="77"/>
      <c r="E4" s="66"/>
      <c r="F4" s="66"/>
      <c r="G4" s="66"/>
      <c r="H4" s="66"/>
    </row>
    <row r="5" spans="2:8" ht="12.75" thickTop="1"/>
    <row r="6" spans="2:8">
      <c r="B6" s="28"/>
      <c r="C6" s="42"/>
      <c r="D6" s="29"/>
      <c r="E6" s="30"/>
      <c r="F6" s="30"/>
      <c r="G6" s="31"/>
      <c r="H6" s="31"/>
    </row>
    <row r="7" spans="2:8">
      <c r="B7" s="30"/>
      <c r="C7" s="42"/>
      <c r="D7" s="23"/>
      <c r="E7" s="30"/>
      <c r="F7" s="30"/>
      <c r="G7" s="31"/>
      <c r="H7" s="31"/>
    </row>
    <row r="8" spans="2:8" ht="12.75" customHeight="1">
      <c r="C8" s="342" t="s">
        <v>120</v>
      </c>
      <c r="D8" s="337"/>
      <c r="E8" s="342" t="s">
        <v>121</v>
      </c>
      <c r="F8" s="337"/>
      <c r="G8" s="342" t="s">
        <v>64</v>
      </c>
      <c r="H8" s="337"/>
    </row>
    <row r="9" spans="2:8" ht="19.5" customHeight="1">
      <c r="C9" s="343"/>
      <c r="D9" s="338"/>
      <c r="E9" s="343"/>
      <c r="F9" s="338"/>
      <c r="G9" s="343"/>
      <c r="H9" s="338"/>
    </row>
    <row r="10" spans="2:8" ht="12" customHeight="1">
      <c r="C10" s="4"/>
      <c r="D10" s="47"/>
      <c r="E10" s="3"/>
      <c r="F10" s="33"/>
      <c r="G10" s="3"/>
      <c r="H10" s="47"/>
    </row>
    <row r="11" spans="2:8" ht="15" customHeight="1">
      <c r="B11" s="12" t="s">
        <v>28</v>
      </c>
      <c r="C11" s="14"/>
      <c r="D11" s="48"/>
      <c r="E11" s="15"/>
      <c r="F11" s="34"/>
      <c r="G11" s="15"/>
      <c r="H11" s="48"/>
    </row>
    <row r="12" spans="2:8" ht="13.5" customHeight="1">
      <c r="B12" s="16"/>
      <c r="C12" s="5"/>
      <c r="D12" s="49"/>
      <c r="E12" s="3"/>
      <c r="F12" s="33"/>
      <c r="G12" s="3"/>
      <c r="H12" s="49"/>
    </row>
    <row r="13" spans="2:8" ht="13.5" customHeight="1">
      <c r="B13" s="17" t="s">
        <v>2</v>
      </c>
      <c r="C13" s="5"/>
      <c r="D13" s="49"/>
      <c r="E13" s="3"/>
      <c r="F13" s="33"/>
      <c r="G13" s="3"/>
      <c r="H13" s="59"/>
    </row>
    <row r="14" spans="2:8" ht="13.5" customHeight="1">
      <c r="B14" s="16" t="s">
        <v>5</v>
      </c>
      <c r="C14" s="10">
        <f>IF(OR('[9]FY 2021'!AC18="error",'[9]FY 2021'!AC18=0),"",'[9]FY 2021'!AC18)</f>
        <v>104699.99999999999</v>
      </c>
      <c r="D14" s="90"/>
      <c r="E14" s="10">
        <f>IF(OR('[9]FY 2021'!AE18="error",'[9]FY 2021'!AE18=0),"",'[9]FY 2021'!AE18)</f>
        <v>65199.999999999985</v>
      </c>
      <c r="F14" s="144">
        <f>IF(OR('[9]FY 2021'!AF18="error",'[9]FY 2021'!AF18=0),"",'[9]FY 2021'!AF18)</f>
        <v>-0.52094048493754608</v>
      </c>
      <c r="G14" s="10">
        <f>IF(OR('[9]FY 2021'!AG18="error",'[9]FY 2021'!AG18=0),"",'[9]FY 2021'!AG18)</f>
        <v>195200</v>
      </c>
      <c r="H14" s="152"/>
    </row>
    <row r="15" spans="2:8" ht="13.5" customHeight="1">
      <c r="B15" s="16" t="s">
        <v>4</v>
      </c>
      <c r="C15" s="10">
        <f>IF(OR('[9]FY 2021'!AC19="error",'[9]FY 2021'!AC19=0),"",'[9]FY 2021'!AC19)</f>
        <v>1741850</v>
      </c>
      <c r="D15" s="90"/>
      <c r="E15" s="10">
        <f>IF(OR('[9]FY 2021'!AE19="error",'[9]FY 2021'!AE19=0),"",'[9]FY 2021'!AE19)</f>
        <v>1659000</v>
      </c>
      <c r="F15" s="144">
        <f>IF(OR('[9]FY 2021'!AF19="error",'[9]FY 2021'!AF19=0),"",'[9]FY 2021'!AF19)</f>
        <v>-5.3838257100490505E-2</v>
      </c>
      <c r="G15" s="10">
        <f>IF(OR('[9]FY 2021'!AG19="error",'[9]FY 2021'!AG19=0),"",'[9]FY 2021'!AG19)</f>
        <v>1871600</v>
      </c>
      <c r="H15" s="152"/>
    </row>
    <row r="16" spans="2:8" ht="13.5" customHeight="1">
      <c r="B16" s="113" t="s">
        <v>0</v>
      </c>
      <c r="C16" s="61">
        <f>IF(OR('[9]FY 2021'!AC20="error",'[9]FY 2021'!AC20=0),"",'[9]FY 2021'!AC20)</f>
        <v>1836150</v>
      </c>
      <c r="D16" s="130"/>
      <c r="E16" s="61">
        <f>IF(OR('[9]FY 2021'!AE20="error",'[9]FY 2021'!AE20=0),"",'[9]FY 2021'!AE20)</f>
        <v>1800400</v>
      </c>
      <c r="F16" s="145">
        <f>IF(OR('[9]FY 2021'!AF20="error",'[9]FY 2021'!AF20=0),"",'[9]FY 2021'!AF20)</f>
        <v>-4.3002179344070579E-2</v>
      </c>
      <c r="G16" s="61">
        <f>IF(OR('[9]FY 2021'!AG20="error",'[9]FY 2021'!AG20=0),"",'[9]FY 2021'!AG20)</f>
        <v>2017877.4</v>
      </c>
      <c r="H16" s="153"/>
    </row>
    <row r="17" spans="2:8" ht="13.5" customHeight="1">
      <c r="B17" s="16"/>
      <c r="C17" s="9" t="str">
        <f>IF(OR('[9]FY 2021'!AC21="error",'[9]FY 2021'!AC21=0),"",'[9]FY 2021'!AC21)</f>
        <v/>
      </c>
      <c r="D17" s="9"/>
      <c r="E17" s="9" t="str">
        <f>IF(OR('[9]FY 2021'!AE21="error",'[9]FY 2021'!AE21=0),"",'[9]FY 2021'!AE21)</f>
        <v/>
      </c>
      <c r="F17" s="146" t="str">
        <f>IF(OR('[9]FY 2021'!AF21="error",'[9]FY 2021'!AF21=0),"",'[9]FY 2021'!AF21)</f>
        <v/>
      </c>
      <c r="G17" s="9" t="str">
        <f>IF(OR('[9]FY 2021'!AG21="error",'[9]FY 2021'!AG21=0),"",'[9]FY 2021'!AG21)</f>
        <v/>
      </c>
      <c r="H17" s="146"/>
    </row>
    <row r="18" spans="2:8" ht="13.5" customHeight="1">
      <c r="B18" s="17" t="s">
        <v>3</v>
      </c>
      <c r="C18" s="9" t="str">
        <f>IF(OR('[9]FY 2021'!AC22="error",'[9]FY 2021'!AC22=0),"",'[9]FY 2021'!AC22)</f>
        <v/>
      </c>
      <c r="D18" s="9"/>
      <c r="E18" s="9" t="str">
        <f>IF(OR('[9]FY 2021'!AE22="error",'[9]FY 2021'!AE22=0),"",'[9]FY 2021'!AE22)</f>
        <v/>
      </c>
      <c r="F18" s="146" t="str">
        <f>IF(OR('[9]FY 2021'!AF22="error",'[9]FY 2021'!AF22=0),"",'[9]FY 2021'!AF22)</f>
        <v/>
      </c>
      <c r="G18" s="9" t="str">
        <f>IF(OR('[9]FY 2021'!AG22="error",'[9]FY 2021'!AG22=0),"",'[9]FY 2021'!AG22)</f>
        <v/>
      </c>
      <c r="H18" s="146"/>
    </row>
    <row r="19" spans="2:8" ht="13.5" customHeight="1">
      <c r="B19" s="16" t="s">
        <v>6</v>
      </c>
      <c r="C19" s="10">
        <f>IF(OR('[9]FY 2021'!AC23="error",'[9]FY 2021'!AC23=0),"",'[9]FY 2021'!AC23)</f>
        <v>1467466.663613165</v>
      </c>
      <c r="D19" s="90"/>
      <c r="E19" s="10">
        <f>IF(OR('[9]FY 2021'!AE23="error",'[9]FY 2021'!AE23=0),"",'[9]FY 2021'!AE23)</f>
        <v>1432700</v>
      </c>
      <c r="F19" s="144">
        <f>IF(OR('[9]FY 2021'!AF23="error",'[9]FY 2021'!AF23=0),"",'[9]FY 2021'!AF23)</f>
        <v>-3.1304935767410447E-2</v>
      </c>
      <c r="G19" s="10">
        <f>IF(OR('[9]FY 2021'!AG23="error",'[9]FY 2021'!AG23=0),"",'[9]FY 2021'!AG23)</f>
        <v>1599652.5148974687</v>
      </c>
      <c r="H19" s="152"/>
    </row>
    <row r="20" spans="2:8" ht="13.5" customHeight="1">
      <c r="B20" s="16" t="s">
        <v>7</v>
      </c>
      <c r="C20" s="10">
        <f>IF(OR('[9]FY 2021'!AC24="error",'[9]FY 2021'!AC24=0),"",'[9]FY 2021'!AC24)</f>
        <v>224184</v>
      </c>
      <c r="D20" s="90"/>
      <c r="E20" s="10">
        <f>IF(OR('[9]FY 2021'!AE24="error",'[9]FY 2021'!AE24=0),"",'[9]FY 2021'!AE24)</f>
        <v>146829.77347584002</v>
      </c>
      <c r="F20" s="144">
        <f>IF(OR('[9]FY 2021'!AF24="error",'[9]FY 2021'!AF24=0),"",'[9]FY 2021'!AF24)</f>
        <v>-0.33076675717484039</v>
      </c>
      <c r="G20" s="10">
        <f>IF(OR('[9]FY 2021'!AG24="error",'[9]FY 2021'!AG24=0),"",'[9]FY 2021'!AG24)</f>
        <v>298200</v>
      </c>
      <c r="H20" s="152"/>
    </row>
    <row r="21" spans="2:8" ht="13.5" customHeight="1">
      <c r="B21" s="113" t="s">
        <v>8</v>
      </c>
      <c r="C21" s="61">
        <f>IF(OR('[9]FY 2021'!AC25="error",'[9]FY 2021'!AC25=0),"",'[9]FY 2021'!AC25)</f>
        <v>1696300</v>
      </c>
      <c r="D21" s="130"/>
      <c r="E21" s="61">
        <f>IF(OR('[9]FY 2021'!AE25="error",'[9]FY 2021'!AE25=0),"",'[9]FY 2021'!AE25)</f>
        <v>1629029.77347584</v>
      </c>
      <c r="F21" s="145">
        <f>IF(OR('[9]FY 2021'!AF25="error",'[9]FY 2021'!AF25=0),"",'[9]FY 2021'!AF25)</f>
        <v>-3.9686189167846386E-2</v>
      </c>
      <c r="G21" s="61">
        <f>IF(OR('[9]FY 2021'!AG25="error",'[9]FY 2021'!AG25=0),"",'[9]FY 2021'!AG25)</f>
        <v>1790200</v>
      </c>
      <c r="H21" s="153"/>
    </row>
    <row r="22" spans="2:8" ht="13.5" customHeight="1">
      <c r="B22" s="16"/>
      <c r="C22" s="9" t="str">
        <f>IF(OR('[9]FY 2021'!AC26="error",'[9]FY 2021'!AC26=0),"",'[9]FY 2021'!AC26)</f>
        <v/>
      </c>
      <c r="D22" s="9"/>
      <c r="E22" s="9" t="str">
        <f>IF(OR('[9]FY 2021'!AE26="error",'[9]FY 2021'!AE26=0),"",'[9]FY 2021'!AE26)</f>
        <v/>
      </c>
      <c r="F22" s="146" t="str">
        <f>IF(OR('[9]FY 2021'!AF26="error",'[9]FY 2021'!AF26=0),"",'[9]FY 2021'!AF26)</f>
        <v/>
      </c>
      <c r="G22" s="9" t="str">
        <f>IF(OR('[9]FY 2021'!AG26="error",'[9]FY 2021'!AG26=0),"",'[9]FY 2021'!AG26)</f>
        <v/>
      </c>
      <c r="H22" s="146"/>
    </row>
    <row r="23" spans="2:8" ht="13.5" customHeight="1">
      <c r="B23" s="17" t="s">
        <v>9</v>
      </c>
      <c r="C23" s="9" t="str">
        <f>IF(OR('[9]FY 2021'!AC27="error",'[9]FY 2021'!AC27=0),"",'[9]FY 2021'!AC27)</f>
        <v/>
      </c>
      <c r="D23" s="9"/>
      <c r="E23" s="9" t="str">
        <f>IF(OR('[9]FY 2021'!AE27="error",'[9]FY 2021'!AE27=0),"",'[9]FY 2021'!AE27)</f>
        <v/>
      </c>
      <c r="F23" s="146" t="str">
        <f>IF(OR('[9]FY 2021'!AF27="error",'[9]FY 2021'!AF27=0),"",'[9]FY 2021'!AF27)</f>
        <v/>
      </c>
      <c r="G23" s="9" t="str">
        <f>IF(OR('[9]FY 2021'!AG27="error",'[9]FY 2021'!AG27=0),"",'[9]FY 2021'!AG27)</f>
        <v/>
      </c>
      <c r="H23" s="146"/>
    </row>
    <row r="24" spans="2:8" ht="13.5" customHeight="1">
      <c r="B24" s="16" t="s">
        <v>10</v>
      </c>
      <c r="C24" s="10">
        <f>IF(OR('[9]FY 2021'!AC28="error",'[9]FY 2021'!AC28=0),"",'[9]FY 2021'!AC28)</f>
        <v>1147039.205828523</v>
      </c>
      <c r="D24" s="90"/>
      <c r="E24" s="10">
        <f>IF(OR('[9]FY 2021'!AE28="error",'[9]FY 2021'!AE28=0),"",'[9]FY 2021'!AE28)</f>
        <v>1080200</v>
      </c>
      <c r="F24" s="144">
        <f>IF(OR('[9]FY 2021'!AF28="error",'[9]FY 2021'!AF28=0),"",'[9]FY 2021'!AF28)</f>
        <v>-6.5328372414986569E-2</v>
      </c>
      <c r="G24" s="10">
        <f>IF(OR('[9]FY 2021'!AG28="error",'[9]FY 2021'!AG28=0),"",'[9]FY 2021'!AG28)</f>
        <v>1248884</v>
      </c>
      <c r="H24" s="152"/>
    </row>
    <row r="25" spans="2:8" ht="13.5" customHeight="1">
      <c r="B25" s="16" t="s">
        <v>11</v>
      </c>
      <c r="C25" s="10">
        <f>IF(OR('[9]FY 2021'!AC29="error",'[9]FY 2021'!AC29=0),"",'[9]FY 2021'!AC29)</f>
        <v>131200</v>
      </c>
      <c r="D25" s="90"/>
      <c r="E25" s="10">
        <f>IF(OR('[9]FY 2021'!AE29="error",'[9]FY 2021'!AE29=0),"",'[9]FY 2021'!AE29)</f>
        <v>102200</v>
      </c>
      <c r="F25" s="144">
        <f>IF(OR('[9]FY 2021'!AF29="error",'[9]FY 2021'!AF29=0),"",'[9]FY 2021'!AF29)</f>
        <v>-0.22364023093284713</v>
      </c>
      <c r="G25" s="10">
        <f>IF(OR('[9]FY 2021'!AG29="error",'[9]FY 2021'!AG29=0),"",'[9]FY 2021'!AG29)</f>
        <v>153200</v>
      </c>
      <c r="H25" s="152"/>
    </row>
    <row r="26" spans="2:8" ht="13.5" customHeight="1">
      <c r="B26" s="113" t="s">
        <v>12</v>
      </c>
      <c r="C26" s="118">
        <f>IF(OR('[9]FY 2021'!AC30="error",'[9]FY 2021'!AC30=0),"",'[9]FY 2021'!AC30)</f>
        <v>1287600.0000000002</v>
      </c>
      <c r="D26" s="108"/>
      <c r="E26" s="118">
        <f>IF(OR('[9]FY 2021'!AE30="error",'[9]FY 2021'!AE30=0),"",'[9]FY 2021'!AE30)</f>
        <v>1219900</v>
      </c>
      <c r="F26" s="147">
        <f>IF(OR('[9]FY 2021'!AF30="error",'[9]FY 2021'!AF30=0),"",'[9]FY 2021'!AF30)</f>
        <v>-5.4864939200365725E-2</v>
      </c>
      <c r="G26" s="118">
        <f>IF(OR('[9]FY 2021'!AG30="error",'[9]FY 2021'!AG30=0),"",'[9]FY 2021'!AG30)</f>
        <v>1417444.6602137601</v>
      </c>
      <c r="H26" s="154"/>
    </row>
    <row r="27" spans="2:8" ht="13.5" customHeight="1">
      <c r="B27" s="111"/>
      <c r="C27" s="11" t="str">
        <f>IF(OR('[9]FY 2021'!AC31="error",'[9]FY 2021'!AC31=0),"",'[9]FY 2021'!AC31)</f>
        <v/>
      </c>
      <c r="D27" s="90"/>
      <c r="E27" s="11" t="str">
        <f>IF(OR('[9]FY 2021'!AE31="error",'[9]FY 2021'!AE31=0),"",'[9]FY 2021'!AE31)</f>
        <v/>
      </c>
      <c r="F27" s="144" t="str">
        <f>IF(OR('[9]FY 2021'!AF31="error",'[9]FY 2021'!AF31=0),"",'[9]FY 2021'!AF31)</f>
        <v/>
      </c>
      <c r="G27" s="11" t="str">
        <f>IF(OR('[9]FY 2021'!AG31="error",'[9]FY 2021'!AG31=0),"",'[9]FY 2021'!AG31)</f>
        <v/>
      </c>
      <c r="H27" s="152"/>
    </row>
    <row r="28" spans="2:8" ht="13.5" customHeight="1">
      <c r="B28" s="119" t="s">
        <v>27</v>
      </c>
      <c r="C28" s="61">
        <f>IF(OR('[9]FY 2021'!AC32="error",'[9]FY 2021'!AC32=0),"",'[9]FY 2021'!AC32)</f>
        <v>4834272.5</v>
      </c>
      <c r="D28" s="130"/>
      <c r="E28" s="61">
        <f>IF(OR('[9]FY 2021'!AE32="error",'[9]FY 2021'!AE32=0),"",'[9]FY 2021'!AE32)</f>
        <v>4730100</v>
      </c>
      <c r="F28" s="145">
        <f>IF(OR('[9]FY 2021'!AF32="error",'[9]FY 2021'!AF32=0),"",'[9]FY 2021'!AF32)</f>
        <v>-3.1431730690474224E-2</v>
      </c>
      <c r="G28" s="61">
        <f>IF(OR('[9]FY 2021'!AG32="error",'[9]FY 2021'!AG32=0),"",'[9]FY 2021'!AG32)</f>
        <v>5061260</v>
      </c>
      <c r="H28" s="153"/>
    </row>
    <row r="29" spans="2:8" ht="13.5" customHeight="1">
      <c r="B29" s="17"/>
      <c r="C29" s="74" t="str">
        <f>IF(OR('[9]FY 2021'!AC33="error",'[9]FY 2021'!AC33=0),"",'[9]FY 2021'!AC33)</f>
        <v/>
      </c>
      <c r="D29" s="74"/>
      <c r="E29" s="74" t="str">
        <f>IF(OR('[9]FY 2021'!AE33="error",'[9]FY 2021'!AE33=0),"",'[9]FY 2021'!AE33)</f>
        <v/>
      </c>
      <c r="F29" s="148" t="str">
        <f>IF(OR('[9]FY 2021'!AF33="error",'[9]FY 2021'!AF33=0),"",'[9]FY 2021'!AF33)</f>
        <v/>
      </c>
      <c r="G29" s="74" t="str">
        <f>IF(OR('[9]FY 2021'!AG33="error",'[9]FY 2021'!AG33=0),"",'[9]FY 2021'!AG33)</f>
        <v/>
      </c>
      <c r="H29" s="148"/>
    </row>
    <row r="30" spans="2:8" s="51" customFormat="1" ht="13.5" customHeight="1">
      <c r="B30" s="17" t="s">
        <v>66</v>
      </c>
      <c r="C30" s="74" t="str">
        <f>IF(OR('[9]FY 2021'!AC34="error",'[9]FY 2021'!AC34=0),"",'[9]FY 2021'!AC34)</f>
        <v/>
      </c>
      <c r="D30" s="74"/>
      <c r="E30" s="74" t="str">
        <f>IF(OR('[9]FY 2021'!AE34="error",'[9]FY 2021'!AE34=0),"",'[9]FY 2021'!AE34)</f>
        <v/>
      </c>
      <c r="F30" s="148" t="str">
        <f>IF(OR('[9]FY 2021'!AF34="error",'[9]FY 2021'!AF34=0),"",'[9]FY 2021'!AF34)</f>
        <v/>
      </c>
      <c r="G30" s="74" t="str">
        <f>IF(OR('[9]FY 2021'!AG34="error",'[9]FY 2021'!AG34=0),"",'[9]FY 2021'!AG34)</f>
        <v/>
      </c>
      <c r="H30" s="148"/>
    </row>
    <row r="31" spans="2:8" ht="13.5" customHeight="1">
      <c r="B31" s="16" t="s">
        <v>67</v>
      </c>
      <c r="C31" s="10">
        <f>IF(OR('[9]FY 2021'!AC35="error",'[9]FY 2021'!AC35=0),"",'[9]FY 2021'!AC35)</f>
        <v>2515600</v>
      </c>
      <c r="D31" s="90"/>
      <c r="E31" s="10">
        <f>IF(OR('[9]FY 2021'!AE35="error",'[9]FY 2021'!AE35=0),"",'[9]FY 2021'!AE35)</f>
        <v>2273900</v>
      </c>
      <c r="F31" s="144">
        <f>IF(OR('[9]FY 2021'!AF35="error",'[9]FY 2021'!AF35=0),"",'[9]FY 2021'!AF35)</f>
        <v>-7.7749837767683294E-2</v>
      </c>
      <c r="G31" s="10">
        <f>IF(OR('[9]FY 2021'!AG35="error",'[9]FY 2021'!AG35=0),"",'[9]FY 2021'!AG35)</f>
        <v>2708600</v>
      </c>
      <c r="H31" s="152"/>
    </row>
    <row r="32" spans="2:8" ht="13.5" customHeight="1">
      <c r="B32" s="16" t="s">
        <v>68</v>
      </c>
      <c r="C32" s="10">
        <f>IF(OR('[9]FY 2021'!AC36="error",'[9]FY 2021'!AC36=0),"",'[9]FY 2021'!AC36)</f>
        <v>392700.00000000006</v>
      </c>
      <c r="D32" s="90"/>
      <c r="E32" s="10">
        <f>IF(OR('[9]FY 2021'!AE36="error",'[9]FY 2021'!AE36=0),"",'[9]FY 2021'!AE36)</f>
        <v>320112</v>
      </c>
      <c r="F32" s="144">
        <f>IF(OR('[9]FY 2021'!AF36="error",'[9]FY 2021'!AF36=0),"",'[9]FY 2021'!AF36)</f>
        <v>-0.2381913374583533</v>
      </c>
      <c r="G32" s="10">
        <f>IF(OR('[9]FY 2021'!AG36="error",'[9]FY 2021'!AG36=0),"",'[9]FY 2021'!AG36)</f>
        <v>491100</v>
      </c>
      <c r="H32" s="152"/>
    </row>
    <row r="33" spans="2:10" s="51" customFormat="1" ht="12.75" customHeight="1">
      <c r="B33" s="120" t="s">
        <v>69</v>
      </c>
      <c r="C33" s="133">
        <f>IF(OR('[9]FY 2021'!AC37="error",'[9]FY 2021'!AC37=0),"",'[9]FY 2021'!AC37)</f>
        <v>2885300</v>
      </c>
      <c r="D33" s="134"/>
      <c r="E33" s="133">
        <f>IF(OR('[9]FY 2021'!AE37="error",'[9]FY 2021'!AE37=0),"",'[9]FY 2021'!AE37)</f>
        <v>2522500</v>
      </c>
      <c r="F33" s="149">
        <f>IF(OR('[9]FY 2021'!AF37="error",'[9]FY 2021'!AF37=0),"",'[9]FY 2021'!AF37)</f>
        <v>-0.11304500703234877</v>
      </c>
      <c r="G33" s="133">
        <f>IF(OR('[9]FY 2021'!AG37="error",'[9]FY 2021'!AG37=0),"",'[9]FY 2021'!AG37)</f>
        <v>3163800</v>
      </c>
      <c r="H33" s="155"/>
    </row>
    <row r="34" spans="2:10">
      <c r="B34" s="23"/>
      <c r="C34" s="99" t="str">
        <f>IF(OR('[9]FY 2021'!AC38="error",'[9]FY 2021'!AC38=0),"",'[9]FY 2021'!AC38)</f>
        <v/>
      </c>
      <c r="D34" s="56"/>
      <c r="E34" s="99" t="str">
        <f>IF(OR('[9]FY 2021'!AE38="error",'[9]FY 2021'!AE38=0),"",'[9]FY 2021'!AE38)</f>
        <v/>
      </c>
      <c r="F34" s="144" t="str">
        <f>IF(OR('[9]FY 2021'!AF38="error",'[9]FY 2021'!AF38=0),"",'[9]FY 2021'!AF38)</f>
        <v/>
      </c>
      <c r="G34" s="99" t="str">
        <f>IF(OR('[9]FY 2021'!AG38="error",'[9]FY 2021'!AG38=0),"",'[9]FY 2021'!AG38)</f>
        <v/>
      </c>
      <c r="H34" s="156"/>
    </row>
    <row r="35" spans="2:10">
      <c r="B35" s="8"/>
      <c r="C35" s="102" t="str">
        <f>IF(OR('[9]FY 2021'!AC39="error",'[9]FY 2021'!AC39=0),"",'[9]FY 2021'!AC39)</f>
        <v/>
      </c>
      <c r="D35" s="103"/>
      <c r="E35" s="102" t="str">
        <f>IF(OR('[9]FY 2021'!AE39="error",'[9]FY 2021'!AE39=0),"",'[9]FY 2021'!AE39)</f>
        <v/>
      </c>
      <c r="F35" s="150" t="str">
        <f>IF(OR('[9]FY 2021'!AF39="error",'[9]FY 2021'!AF39=0),"",'[9]FY 2021'!AF39)</f>
        <v/>
      </c>
      <c r="G35" s="102" t="str">
        <f>IF(OR('[9]FY 2021'!AG39="error",'[9]FY 2021'!AG39=0),"",'[9]FY 2021'!AG39)</f>
        <v/>
      </c>
      <c r="H35" s="157"/>
    </row>
    <row r="36" spans="2:10" ht="15" customHeight="1">
      <c r="B36" s="12" t="s">
        <v>14</v>
      </c>
      <c r="C36" s="96" t="str">
        <f>IF(OR('[9]FY 2021'!AC40="error",'[9]FY 2021'!AC40=0),"",'[9]FY 2021'!AC40)</f>
        <v/>
      </c>
      <c r="D36" s="96"/>
      <c r="E36" s="96" t="str">
        <f>IF(OR('[9]FY 2021'!AE40="error",'[9]FY 2021'!AE40=0),"",'[9]FY 2021'!AE40)</f>
        <v/>
      </c>
      <c r="F36" s="151" t="str">
        <f>IF(OR('[9]FY 2021'!AF40="error",'[9]FY 2021'!AF40=0),"",'[9]FY 2021'!AF40)</f>
        <v/>
      </c>
      <c r="G36" s="96" t="str">
        <f>IF(OR('[9]FY 2021'!AG40="error",'[9]FY 2021'!AG40=0),"",'[9]FY 2021'!AG40)</f>
        <v/>
      </c>
      <c r="H36" s="151"/>
    </row>
    <row r="37" spans="2:10" ht="13.5" customHeight="1">
      <c r="B37" s="111"/>
      <c r="C37" s="11" t="str">
        <f>IF(OR('[9]FY 2021'!AC41="error",'[9]FY 2021'!AC41=0),"",'[9]FY 2021'!AC41)</f>
        <v/>
      </c>
      <c r="D37" s="90"/>
      <c r="E37" s="11" t="str">
        <f>IF(OR('[9]FY 2021'!AE41="error",'[9]FY 2021'!AE41=0),"",'[9]FY 2021'!AE41)</f>
        <v/>
      </c>
      <c r="F37" s="144" t="str">
        <f>IF(OR('[9]FY 2021'!AF41="error",'[9]FY 2021'!AF41=0),"",'[9]FY 2021'!AF41)</f>
        <v/>
      </c>
      <c r="G37" s="11" t="str">
        <f>IF(OR('[9]FY 2021'!AG41="error",'[9]FY 2021'!AG41=0),"",'[9]FY 2021'!AG41)</f>
        <v/>
      </c>
      <c r="H37" s="152"/>
    </row>
    <row r="38" spans="2:10" ht="13.5" customHeight="1">
      <c r="B38" s="75" t="s">
        <v>22</v>
      </c>
      <c r="C38" s="11" t="str">
        <f>IF(OR('[9]FY 2021'!AC42="error",'[9]FY 2021'!AC42=0),"",'[9]FY 2021'!AC42)</f>
        <v/>
      </c>
      <c r="D38" s="90"/>
      <c r="E38" s="11" t="str">
        <f>IF(OR('[9]FY 2021'!AE42="error",'[9]FY 2021'!AE42=0),"",'[9]FY 2021'!AE42)</f>
        <v/>
      </c>
      <c r="F38" s="144" t="str">
        <f>IF(OR('[9]FY 2021'!AF42="error",'[9]FY 2021'!AF42=0),"",'[9]FY 2021'!AF42)</f>
        <v/>
      </c>
      <c r="G38" s="11" t="str">
        <f>IF(OR('[9]FY 2021'!AG42="error",'[9]FY 2021'!AG42=0),"",'[9]FY 2021'!AG42)</f>
        <v/>
      </c>
      <c r="H38" s="152"/>
    </row>
    <row r="39" spans="2:10" ht="13.5" customHeight="1">
      <c r="B39" s="112" t="s">
        <v>55</v>
      </c>
      <c r="C39" s="11" t="str">
        <f>IF(OR('[9]FY 2021'!AC43="error",'[9]FY 2021'!AC43=0),"",'[9]FY 2021'!AC43)</f>
        <v/>
      </c>
      <c r="D39" s="90"/>
      <c r="E39" s="11" t="str">
        <f>IF(OR('[9]FY 2021'!AE43="error",'[9]FY 2021'!AE43=0),"",'[9]FY 2021'!AE43)</f>
        <v/>
      </c>
      <c r="F39" s="144" t="str">
        <f>IF(OR('[9]FY 2021'!AF43="error",'[9]FY 2021'!AF43=0),"",'[9]FY 2021'!AF43)</f>
        <v/>
      </c>
      <c r="G39" s="11" t="str">
        <f>IF(OR('[9]FY 2021'!AG43="error",'[9]FY 2021'!AG43=0),"",'[9]FY 2021'!AG43)</f>
        <v/>
      </c>
      <c r="H39" s="152"/>
    </row>
    <row r="40" spans="2:10" ht="13.5" customHeight="1">
      <c r="B40" s="63" t="s">
        <v>51</v>
      </c>
      <c r="C40" s="114">
        <f>IF(OR('[9]FY 2021'!AC44="error",'[9]FY 2021'!AC44=0),"",'[9]FY 2021'!AC44)</f>
        <v>580.83967208829176</v>
      </c>
      <c r="D40" s="90"/>
      <c r="E40" s="114">
        <f>IF(OR('[9]FY 2021'!AE44="error",'[9]FY 2021'!AE44=0),"",'[9]FY 2021'!AE44)</f>
        <v>539.89249773835581</v>
      </c>
      <c r="F40" s="57"/>
      <c r="G40" s="114">
        <f>IF(OR('[9]FY 2021'!AG44="error",'[9]FY 2021'!AG44=0),"",'[9]FY 2021'!AG44)</f>
        <v>623.89951589546865</v>
      </c>
      <c r="H40" s="59"/>
    </row>
    <row r="41" spans="2:10" ht="13.5" customHeight="1">
      <c r="B41" s="63" t="s">
        <v>52</v>
      </c>
      <c r="C41" s="114">
        <f>IF(OR('[9]FY 2021'!AC45="error",'[9]FY 2021'!AC45=0),"",'[9]FY 2021'!AC45)</f>
        <v>657.33895051639092</v>
      </c>
      <c r="D41" s="90"/>
      <c r="E41" s="114">
        <f>IF(OR('[9]FY 2021'!AE45="error",'[9]FY 2021'!AE45=0),"",'[9]FY 2021'!AE45)</f>
        <v>611.58458934761779</v>
      </c>
      <c r="F41" s="57"/>
      <c r="G41" s="114">
        <f>IF(OR('[9]FY 2021'!AG45="error",'[9]FY 2021'!AG45=0),"",'[9]FY 2021'!AG45)</f>
        <v>704.03392711730942</v>
      </c>
      <c r="H41" s="59"/>
    </row>
    <row r="42" spans="2:10" ht="13.5" customHeight="1">
      <c r="B42" s="63" t="s">
        <v>53</v>
      </c>
      <c r="C42" s="114">
        <f>IF(OR('[9]FY 2021'!AC46="error",'[9]FY 2021'!AC46=0),"",'[9]FY 2021'!AC46)</f>
        <v>222.63813572791395</v>
      </c>
      <c r="D42" s="90"/>
      <c r="E42" s="114">
        <f>IF(OR('[9]FY 2021'!AE46="error",'[9]FY 2021'!AE46=0),"",'[9]FY 2021'!AE46)</f>
        <v>187.15070697144961</v>
      </c>
      <c r="F42" s="57"/>
      <c r="G42" s="114">
        <f>IF(OR('[9]FY 2021'!AG46="error",'[9]FY 2021'!AG46=0),"",'[9]FY 2021'!AG46)</f>
        <v>241.88945348796591</v>
      </c>
      <c r="H42" s="59"/>
    </row>
    <row r="43" spans="2:10" s="65" customFormat="1" ht="13.5" customHeight="1">
      <c r="B43" s="64" t="s">
        <v>57</v>
      </c>
      <c r="C43" s="115">
        <f>IF(OR('[9]FY 2021'!AC47="error",'[9]FY 2021'!AC47=0),"",'[9]FY 2021'!AC47)</f>
        <v>1456.1210782254495</v>
      </c>
      <c r="D43" s="108"/>
      <c r="E43" s="115">
        <f>IF(OR('[9]FY 2021'!AE47="error",'[9]FY 2021'!AE47=0),"",'[9]FY 2021'!AE47)</f>
        <v>1351.4934864493689</v>
      </c>
      <c r="F43" s="164"/>
      <c r="G43" s="115">
        <f>IF(OR('[9]FY 2021'!AG47="error",'[9]FY 2021'!AG47=0),"",'[9]FY 2021'!AG47)</f>
        <v>1525.6702152668852</v>
      </c>
      <c r="H43" s="110"/>
    </row>
    <row r="44" spans="2:10" ht="13.5" customHeight="1">
      <c r="B44" s="63" t="s">
        <v>54</v>
      </c>
      <c r="C44" s="114">
        <f>IF(OR('[9]FY 2021'!AC48="error",'[9]FY 2021'!AC48=0),"",'[9]FY 2021'!AC48)</f>
        <v>472.95926223905957</v>
      </c>
      <c r="D44" s="90"/>
      <c r="E44" s="114">
        <f>IF(OR('[9]FY 2021'!AE48="error",'[9]FY 2021'!AE48=0),"",'[9]FY 2021'!AE48)</f>
        <v>404.56742818015431</v>
      </c>
      <c r="F44" s="57"/>
      <c r="G44" s="114">
        <f>IF(OR('[9]FY 2021'!AG48="error",'[9]FY 2021'!AG48=0),"",'[9]FY 2021'!AG48)</f>
        <v>565.35917397950379</v>
      </c>
      <c r="H44" s="59"/>
    </row>
    <row r="45" spans="2:10" s="65" customFormat="1" ht="13.5" customHeight="1">
      <c r="B45" s="64" t="s">
        <v>58</v>
      </c>
      <c r="C45" s="115">
        <f>IF(OR('[9]FY 2021'!AC49="error",'[9]FY 2021'!AC49=0),"",'[9]FY 2021'!AC49)</f>
        <v>1937.2368444234578</v>
      </c>
      <c r="D45" s="108"/>
      <c r="E45" s="115">
        <f>IF(OR('[9]FY 2021'!AE49="error",'[9]FY 2021'!AE49=0),"",'[9]FY 2021'!AE49)</f>
        <v>1806.0918105841758</v>
      </c>
      <c r="F45" s="164"/>
      <c r="G45" s="115">
        <f>IF(OR('[9]FY 2021'!AG49="error",'[9]FY 2021'!AG49=0),"",'[9]FY 2021'!AG49)</f>
        <v>2036.8646589012596</v>
      </c>
      <c r="H45" s="110"/>
    </row>
    <row r="46" spans="2:10" ht="13.5" customHeight="1">
      <c r="B46" s="63" t="s">
        <v>13</v>
      </c>
      <c r="C46" s="114">
        <f>IF(OR('[9]FY 2021'!AC50="error",'[9]FY 2021'!AC50=0),"",'[9]FY 2021'!AC50)</f>
        <v>205.54774288831342</v>
      </c>
      <c r="D46" s="90"/>
      <c r="E46" s="114">
        <f>IF(OR('[9]FY 2021'!AE50="error",'[9]FY 2021'!AE50=0),"",'[9]FY 2021'!AE50)</f>
        <v>165.52274594760061</v>
      </c>
      <c r="F46" s="57"/>
      <c r="G46" s="114">
        <f>IF(OR('[9]FY 2021'!AG50="error",'[9]FY 2021'!AG50=0),"",'[9]FY 2021'!AG50)</f>
        <v>263.92624126672911</v>
      </c>
      <c r="H46" s="59"/>
    </row>
    <row r="47" spans="2:10" ht="13.5" customHeight="1">
      <c r="B47" s="63" t="s">
        <v>56</v>
      </c>
      <c r="C47" s="114">
        <f>IF(OR('[9]FY 2021'!AC51="error",'[9]FY 2021'!AC51=0),"",'[9]FY 2021'!AC51)</f>
        <v>459.6</v>
      </c>
      <c r="D47" s="90"/>
      <c r="E47" s="114">
        <f>IF(OR('[9]FY 2021'!AE51="error",'[9]FY 2021'!AE51=0),"",'[9]FY 2021'!AE51)</f>
        <v>420</v>
      </c>
      <c r="F47" s="57"/>
      <c r="G47" s="114">
        <f>IF(OR('[9]FY 2021'!AG51="error",'[9]FY 2021'!AG51=0),"",'[9]FY 2021'!AG51)</f>
        <v>548.22306000000015</v>
      </c>
      <c r="H47" s="59"/>
      <c r="J47" s="24"/>
    </row>
    <row r="48" spans="2:10" ht="13.5" customHeight="1">
      <c r="B48" s="113" t="s">
        <v>15</v>
      </c>
      <c r="C48" s="87">
        <f>IF(OR('[9]FY 2021'!AC52="error",'[9]FY 2021'!AC52=0),"",'[9]FY 2021'!AC52)</f>
        <v>2622.9367991594004</v>
      </c>
      <c r="D48" s="130"/>
      <c r="E48" s="87">
        <f>IF(OR('[9]FY 2021'!AE52="error",'[9]FY 2021'!AE52=0),"",'[9]FY 2021'!AE52)</f>
        <v>2448.8655258683643</v>
      </c>
      <c r="F48" s="58"/>
      <c r="G48" s="87">
        <f>IF(OR('[9]FY 2021'!AG52="error",'[9]FY 2021'!AG52=0),"",'[9]FY 2021'!AG52)</f>
        <v>2682.9305487478669</v>
      </c>
      <c r="H48" s="132"/>
    </row>
    <row r="49" spans="2:8" ht="13.5" customHeight="1">
      <c r="B49" s="75"/>
      <c r="C49" s="86" t="str">
        <f>IF(OR('[9]FY 2021'!AC53="error",'[9]FY 2021'!AC53=0),"",'[9]FY 2021'!AC53)</f>
        <v/>
      </c>
      <c r="D49" s="108"/>
      <c r="E49" s="86" t="str">
        <f>IF(OR('[9]FY 2021'!AE53="error",'[9]FY 2021'!AE53=0),"",'[9]FY 2021'!AE53)</f>
        <v/>
      </c>
      <c r="F49" s="109"/>
      <c r="G49" s="86" t="str">
        <f>IF(OR('[9]FY 2021'!AG53="error",'[9]FY 2021'!AG53=0),"",'[9]FY 2021'!AG53)</f>
        <v/>
      </c>
      <c r="H49" s="110"/>
    </row>
    <row r="50" spans="2:8" ht="13.5" customHeight="1">
      <c r="B50" s="75" t="s">
        <v>16</v>
      </c>
      <c r="C50" s="86">
        <f>IF(OR('[9]FY 2021'!AC54="error",'[9]FY 2021'!AC54=0),"",'[9]FY 2021'!AC54)</f>
        <v>2622.9367991594004</v>
      </c>
      <c r="D50" s="108"/>
      <c r="E50" s="86">
        <f>IF(OR('[9]FY 2021'!AE54="error",'[9]FY 2021'!AE54=0),"",'[9]FY 2021'!AE54)</f>
        <v>2448.8655258683643</v>
      </c>
      <c r="F50" s="109"/>
      <c r="G50" s="86">
        <f>IF(OR('[9]FY 2021'!AG54="error",'[9]FY 2021'!AG54=0),"",'[9]FY 2021'!AG54)</f>
        <v>2682.9305487478669</v>
      </c>
      <c r="H50" s="110"/>
    </row>
    <row r="51" spans="2:8" ht="13.5" customHeight="1">
      <c r="B51" s="16" t="s">
        <v>19</v>
      </c>
      <c r="C51" s="114">
        <f>IF(OR('[9]FY 2021'!AC55="error",'[9]FY 2021'!AC55=0),"",'[9]FY 2021'!AC55)</f>
        <v>-1222.3725169558556</v>
      </c>
      <c r="D51" s="90"/>
      <c r="E51" s="114">
        <f>IF(OR('[9]FY 2021'!AE55="error",'[9]FY 2021'!AE55=0),"",'[9]FY 2021'!AE55)</f>
        <v>-1206.2735692365263</v>
      </c>
      <c r="F51" s="56"/>
      <c r="G51" s="114">
        <f>IF(OR('[9]FY 2021'!AG55="error",'[9]FY 2021'!AG55=0),"",'[9]FY 2021'!AG55)</f>
        <v>-1243.2180568189035</v>
      </c>
      <c r="H51" s="59"/>
    </row>
    <row r="52" spans="2:8" ht="12.75" customHeight="1">
      <c r="B52" s="121" t="s">
        <v>20</v>
      </c>
      <c r="C52" s="87">
        <f>IF(OR('[9]FY 2021'!AC56="error",'[9]FY 2021'!AC56=0),"",'[9]FY 2021'!AC56)</f>
        <v>1400.5642822035447</v>
      </c>
      <c r="D52" s="130"/>
      <c r="E52" s="87">
        <f>IF(OR('[9]FY 2021'!AE56="error",'[9]FY 2021'!AE56=0),"",'[9]FY 2021'!AE56)</f>
        <v>1242.591956631838</v>
      </c>
      <c r="F52" s="58"/>
      <c r="G52" s="87">
        <f>IF(OR('[9]FY 2021'!AG56="error",'[9]FY 2021'!AG56=0),"",'[9]FY 2021'!AG56)</f>
        <v>1439.7124919289633</v>
      </c>
      <c r="H52" s="132"/>
    </row>
    <row r="53" spans="2:8" ht="12.75" customHeight="1">
      <c r="B53" s="122" t="s">
        <v>21</v>
      </c>
      <c r="C53" s="98">
        <f>IF(OR('[9]FY 2021'!AC57="error",'[9]FY 2021'!AC57=0),"",'[9]FY 2021'!AC57)</f>
        <v>0.53396798682011626</v>
      </c>
      <c r="D53" s="90"/>
      <c r="E53" s="98">
        <f>IF(OR('[9]FY 2021'!AE57="error",'[9]FY 2021'!AE57=0),"",'[9]FY 2021'!AE57)</f>
        <v>0.50741534947747557</v>
      </c>
      <c r="F53" s="57"/>
      <c r="G53" s="98">
        <f>IF(OR('[9]FY 2021'!AG57="error",'[9]FY 2021'!AG57=0),"",'[9]FY 2021'!AG57)</f>
        <v>0.5366193666850162</v>
      </c>
      <c r="H53" s="60"/>
    </row>
    <row r="54" spans="2:8" ht="13.5" customHeight="1">
      <c r="B54" s="18" t="s">
        <v>1</v>
      </c>
      <c r="C54" s="139">
        <f>IF(OR('[9]FY 2021'!AC58="error",'[9]FY 2021'!AC58=0),"",'[9]FY 2021'!AC58)</f>
        <v>-645.35081138428313</v>
      </c>
      <c r="D54" s="140"/>
      <c r="E54" s="139">
        <f>IF(OR('[9]FY 2021'!AE58="error",'[9]FY 2021'!AE58=0),"",'[9]FY 2021'!AE58)</f>
        <v>-529.27383691099067</v>
      </c>
      <c r="F54" s="165"/>
      <c r="G54" s="139">
        <f>IF(OR('[9]FY 2021'!AG58="error",'[9]FY 2021'!AG58=0),"",'[9]FY 2021'!AG58)</f>
        <v>-783.63222288225461</v>
      </c>
      <c r="H54" s="166"/>
    </row>
    <row r="55" spans="2:8" ht="13.5" customHeight="1">
      <c r="B55" s="16" t="s">
        <v>17</v>
      </c>
      <c r="C55" s="114">
        <f>IF(OR('[9]FY 2021'!AC59="error",'[9]FY 2021'!AC59=0),"",'[9]FY 2021'!AC59)</f>
        <v>-13.430926261468176</v>
      </c>
      <c r="D55" s="90"/>
      <c r="E55" s="114">
        <f>IF(OR('[9]FY 2021'!AE59="error",'[9]FY 2021'!AE59=0),"",'[9]FY 2021'!AE59)</f>
        <v>-5</v>
      </c>
      <c r="F55" s="57"/>
      <c r="G55" s="114">
        <f>IF(OR('[9]FY 2021'!AG59="error",'[9]FY 2021'!AG59=0),"",'[9]FY 2021'!AG59)</f>
        <v>-40</v>
      </c>
      <c r="H55" s="59"/>
    </row>
    <row r="56" spans="2:8" ht="13.5" customHeight="1">
      <c r="B56" s="16" t="s">
        <v>18</v>
      </c>
      <c r="C56" s="114">
        <v>0</v>
      </c>
      <c r="D56" s="90"/>
      <c r="E56" s="114">
        <f>IF(OR('[9]FY 2021'!AE60="error",'[9]FY 2021'!AE60=0),"",'[9]FY 2021'!AE60)</f>
        <v>8</v>
      </c>
      <c r="F56" s="57"/>
      <c r="G56" s="114">
        <f>IF(OR('[9]FY 2021'!AG60="error",'[9]FY 2021'!AG60=0),"",'[9]FY 2021'!AG60)</f>
        <v>-7</v>
      </c>
      <c r="H56" s="59"/>
    </row>
    <row r="57" spans="2:8" ht="13.5" customHeight="1">
      <c r="B57" s="16" t="s">
        <v>44</v>
      </c>
      <c r="C57" s="141">
        <v>0</v>
      </c>
      <c r="D57" s="159"/>
      <c r="E57" s="141">
        <v>0</v>
      </c>
      <c r="F57" s="43"/>
      <c r="G57" s="141">
        <f>IF(OR('[9]FY 2021'!AG61="error",'[9]FY 2021'!AG61=0),"",'[9]FY 2021'!AG61)</f>
        <v>-5</v>
      </c>
      <c r="H57" s="142"/>
    </row>
    <row r="58" spans="2:8" ht="13.5" customHeight="1">
      <c r="B58" s="113" t="s">
        <v>45</v>
      </c>
      <c r="C58" s="87">
        <f>IF(OR('[9]FY 2021'!AC62="error",'[9]FY 2021'!AC62=0),"",'[9]FY 2021'!AC62)</f>
        <v>713.39549677257139</v>
      </c>
      <c r="D58" s="130"/>
      <c r="E58" s="87">
        <f>IF(OR('[9]FY 2021'!AE62="error",'[9]FY 2021'!AE62=0),"",'[9]FY 2021'!AE62)</f>
        <v>559.13784273931594</v>
      </c>
      <c r="F58" s="58"/>
      <c r="G58" s="87">
        <f>IF(OR('[9]FY 2021'!AG62="error",'[9]FY 2021'!AG62=0),"",'[9]FY 2021'!AG62)</f>
        <v>858.89456927224455</v>
      </c>
      <c r="H58" s="132"/>
    </row>
    <row r="59" spans="2:8" ht="13.5" customHeight="1">
      <c r="B59" s="16" t="s">
        <v>23</v>
      </c>
      <c r="C59" s="114">
        <f>IF(OR('[9]FY 2021'!AC63="error",'[9]FY 2021'!AC63=0),"",'[9]FY 2021'!AC63)</f>
        <v>-233.54241065057772</v>
      </c>
      <c r="D59" s="90"/>
      <c r="E59" s="114">
        <f>IF(OR('[9]FY 2021'!AE63="error",'[9]FY 2021'!AE63=0),"",'[9]FY 2021'!AE63)</f>
        <v>-187.60057089169626</v>
      </c>
      <c r="F59" s="56"/>
      <c r="G59" s="114">
        <f>IF(OR('[9]FY 2021'!AG63="error",'[9]FY 2021'!AG63=0),"",'[9]FY 2021'!AG63)</f>
        <v>-349.92536251710158</v>
      </c>
      <c r="H59" s="59"/>
    </row>
    <row r="60" spans="2:8" ht="13.5" customHeight="1">
      <c r="B60" s="16" t="s">
        <v>30</v>
      </c>
      <c r="C60" s="114" t="str">
        <f>IF(OR('[9]FY 2021'!AC64="error",'[9]FY 2021'!AC64=0),"",'[9]FY 2021'!AC64)</f>
        <v/>
      </c>
      <c r="D60" s="90"/>
      <c r="E60" s="114" t="str">
        <f>IF(OR('[9]FY 2021'!AE64="error",'[9]FY 2021'!AE64=0),"",'[9]FY 2021'!AE64)</f>
        <v/>
      </c>
      <c r="F60" s="56"/>
      <c r="G60" s="114" t="str">
        <f>IF(OR('[9]FY 2021'!AG64="error",'[9]FY 2021'!AG64=0),"",'[9]FY 2021'!AG64)</f>
        <v/>
      </c>
      <c r="H60" s="59"/>
    </row>
    <row r="61" spans="2:8" ht="13.5" customHeight="1">
      <c r="B61" s="16" t="s">
        <v>172</v>
      </c>
      <c r="C61" s="114" t="str">
        <f>IF(OR('[9]FY 2021'!AC65="error",'[9]FY 2021'!AC65=0),"",'[9]FY 2021'!AC65)</f>
        <v/>
      </c>
      <c r="D61" s="158"/>
      <c r="E61" s="114" t="str">
        <f>IF(OR('[9]FY 2021'!AE65="error",'[9]FY 2021'!AE65=0),"",'[9]FY 2021'!AE65)</f>
        <v/>
      </c>
      <c r="F61" s="56"/>
      <c r="G61" s="114" t="str">
        <f>IF(OR('[9]FY 2021'!AG65="error",'[9]FY 2021'!AG65=0),"",'[9]FY 2021'!AG65)</f>
        <v/>
      </c>
      <c r="H61" s="59"/>
    </row>
    <row r="62" spans="2:8" ht="13.5" customHeight="1">
      <c r="B62" s="16" t="s">
        <v>59</v>
      </c>
      <c r="C62" s="114">
        <v>0</v>
      </c>
      <c r="D62" s="90"/>
      <c r="E62" s="114">
        <f>IF(OR('[9]FY 2021'!AE66="error",'[9]FY 2021'!AE66=0),"",'[9]FY 2021'!AE66)</f>
        <v>-0.6</v>
      </c>
      <c r="F62" s="56"/>
      <c r="G62" s="114">
        <f>IF(OR('[9]FY 2021'!AG66="error",'[9]FY 2021'!AG66=0),"",'[9]FY 2021'!AG66)</f>
        <v>4</v>
      </c>
      <c r="H62" s="59"/>
    </row>
    <row r="63" spans="2:8" ht="13.5" customHeight="1">
      <c r="B63" s="16" t="s">
        <v>113</v>
      </c>
      <c r="C63" s="141" t="str">
        <f>IF(OR('[9]FY 2021'!AC67="error",'[9]FY 2021'!AC67=0),"",'[9]FY 2021'!AC67)</f>
        <v/>
      </c>
      <c r="D63" s="159"/>
      <c r="E63" s="141" t="str">
        <f>IF(OR('[9]FY 2021'!AE67="error",'[9]FY 2021'!AE67=0),"",'[9]FY 2021'!AE67)</f>
        <v/>
      </c>
      <c r="F63" s="136"/>
      <c r="G63" s="141" t="str">
        <f>IF(OR('[9]FY 2021'!AG67="error",'[9]FY 2021'!AG67=0),"",'[9]FY 2021'!AG67)</f>
        <v/>
      </c>
      <c r="H63" s="142"/>
    </row>
    <row r="64" spans="2:8" ht="13.5" customHeight="1">
      <c r="B64" s="113" t="s">
        <v>24</v>
      </c>
      <c r="C64" s="87">
        <f>IF(OR('[9]FY 2021'!AC68="error",'[9]FY 2021'!AC68=0),"",'[9]FY 2021'!AC68)</f>
        <v>494.84907244423391</v>
      </c>
      <c r="D64" s="90"/>
      <c r="E64" s="87">
        <f>IF(OR('[9]FY 2021'!AE68="error",'[9]FY 2021'!AE68=0),"",'[9]FY 2021'!AE68)</f>
        <v>280.16514676686023</v>
      </c>
      <c r="F64" s="131"/>
      <c r="G64" s="218">
        <f>IF(OR('[9]FY 2021'!AG68="error",'[9]FY 2021'!AG68=0),"",'[9]FY 2021'!AG68)</f>
        <v>614.12352872358792</v>
      </c>
      <c r="H64" s="132"/>
    </row>
    <row r="65" spans="2:13" ht="13.5" customHeight="1">
      <c r="B65" s="16" t="s">
        <v>25</v>
      </c>
      <c r="C65" s="141">
        <f>IF(OR('[9]FY 2021'!AC69="error",'[9]FY 2021'!AC69=0),"",'[9]FY 2021'!AC69)</f>
        <v>-133.46965446763738</v>
      </c>
      <c r="D65" s="135"/>
      <c r="E65" s="141">
        <f>IF(OR('[9]FY 2021'!AE69="error",'[9]FY 2021'!AE69=0),"",'[9]FY 2021'!AE69)</f>
        <v>-202.66076447878402</v>
      </c>
      <c r="F65" s="136"/>
      <c r="G65" s="219">
        <f>IF(OR('[9]FY 2021'!AG69="error",'[9]FY 2021'!AG69=0),"",'[9]FY 2021'!AG69)</f>
        <v>-64.527832637264694</v>
      </c>
      <c r="H65" s="142"/>
    </row>
    <row r="66" spans="2:13" ht="13.5" customHeight="1">
      <c r="B66" s="113" t="s">
        <v>26</v>
      </c>
      <c r="C66" s="87">
        <f>IF(OR('[9]FY 2021'!AC70="error",'[9]FY 2021'!AC70=0),"",'[9]FY 2021'!AC70)</f>
        <v>351.11833833674325</v>
      </c>
      <c r="D66" s="90"/>
      <c r="E66" s="87">
        <f>IF(OR('[9]FY 2021'!AE70="error",'[9]FY 2021'!AE70=0),"",'[9]FY 2021'!AE70)</f>
        <v>215.63731412959555</v>
      </c>
      <c r="F66" s="131"/>
      <c r="G66" s="87">
        <f>IF(OR('[9]FY 2021'!AG70="error",'[9]FY 2021'!AG70=0),"",'[9]FY 2021'!AG70)</f>
        <v>511.95844487018667</v>
      </c>
      <c r="H66" s="132"/>
    </row>
    <row r="67" spans="2:13" ht="13.5" customHeight="1">
      <c r="B67" s="75"/>
      <c r="C67" s="86" t="str">
        <f>IF(OR('[9]FY 2021'!AC71="error",'[9]FY 2021'!AC71=0),"",'[9]FY 2021'!AC71)</f>
        <v/>
      </c>
      <c r="D67" s="108"/>
      <c r="E67" s="86" t="str">
        <f>IF(OR('[9]FY 2021'!AE71="error",'[9]FY 2021'!AE71=0),"",'[9]FY 2021'!AE71)</f>
        <v/>
      </c>
      <c r="F67" s="109"/>
      <c r="G67" s="86" t="str">
        <f>IF(OR('[9]FY 2021'!AG71="error",'[9]FY 2021'!AG71=0),"",'[9]FY 2021'!AG71)</f>
        <v/>
      </c>
      <c r="H67" s="110"/>
    </row>
    <row r="68" spans="2:13" ht="13.5" customHeight="1">
      <c r="B68" s="75" t="s">
        <v>171</v>
      </c>
      <c r="C68" s="86" t="str">
        <f>IF(OR('[9]FY 2021'!AC72="error",'[9]FY 2021'!AC72=0),"",'[9]FY 2021'!AC72)</f>
        <v/>
      </c>
      <c r="D68" s="108"/>
      <c r="E68" s="86" t="str">
        <f>IF(OR('[9]FY 2021'!AE72="error",'[9]FY 2021'!AE72=0),"",'[9]FY 2021'!AE72)</f>
        <v/>
      </c>
      <c r="F68" s="109"/>
      <c r="G68" s="86" t="str">
        <f>IF(OR('[9]FY 2021'!AG72="error",'[9]FY 2021'!AG72=0),"",'[9]FY 2021'!AG72)</f>
        <v/>
      </c>
      <c r="H68" s="110"/>
    </row>
    <row r="69" spans="2:13" ht="13.5" customHeight="1">
      <c r="B69" s="16" t="s">
        <v>20</v>
      </c>
      <c r="C69" s="114">
        <f>IF(OR('[9]FY 2021'!AC73="error",'[9]FY 2021'!AC73=0),"",'[9]FY 2021'!AC73)</f>
        <v>1400.5642822035447</v>
      </c>
      <c r="D69" s="90"/>
      <c r="E69" s="114">
        <f>IF(OR('[9]FY 2021'!AE73="error",'[9]FY 2021'!AE73=0),"",'[9]FY 2021'!AE73)</f>
        <v>1242.591956631838</v>
      </c>
      <c r="F69" s="56"/>
      <c r="G69" s="114">
        <f>IF(OR('[9]FY 2021'!AG73="error",'[9]FY 2021'!AG73=0),"",'[9]FY 2021'!AG73)</f>
        <v>1439.7124919289633</v>
      </c>
      <c r="H69" s="59"/>
    </row>
    <row r="70" spans="2:13" ht="13.5" customHeight="1">
      <c r="B70" s="16" t="s">
        <v>162</v>
      </c>
      <c r="C70" s="114">
        <f>IF(OR('[9]FY 2021'!AC74="error",'[9]FY 2021'!AC74=0),"",'[9]FY 2021'!AC74)</f>
        <v>-230.23967463347978</v>
      </c>
      <c r="D70" s="90"/>
      <c r="E70" s="114">
        <f>IF(OR('[9]FY 2021'!AE74="error",'[9]FY 2021'!AE74=0),"",'[9]FY 2021'!AE74)</f>
        <v>-179.98043261926836</v>
      </c>
      <c r="F70" s="56"/>
      <c r="G70" s="114">
        <f>IF(OR('[9]FY 2021'!AG74="error",'[9]FY 2021'!AG74=0),"",'[9]FY 2021'!AG74)</f>
        <v>-265.02406117383293</v>
      </c>
      <c r="H70" s="59"/>
    </row>
    <row r="71" spans="2:13" s="51" customFormat="1" ht="13.5" customHeight="1">
      <c r="B71" s="16" t="s">
        <v>163</v>
      </c>
      <c r="C71" s="114">
        <f>IF(OR('[9]FY 2021'!AC75="error",'[9]FY 2021'!AC75=0),"",'[9]FY 2021'!AC75)</f>
        <v>-108.85892984659743</v>
      </c>
      <c r="D71" s="158"/>
      <c r="E71" s="114">
        <f>IF(OR('[9]FY 2021'!AE75="error",'[9]FY 2021'!AE75=0),"",'[9]FY 2021'!AE75)</f>
        <v>-66.614465541601888</v>
      </c>
      <c r="F71" s="56"/>
      <c r="G71" s="114">
        <f>IF(OR('[9]FY 2021'!AG75="error",'[9]FY 2021'!AG75=0),"",'[9]FY 2021'!AG75)</f>
        <v>-172.93888306138103</v>
      </c>
      <c r="H71" s="59"/>
    </row>
    <row r="72" spans="2:13" s="51" customFormat="1" ht="13.5" customHeight="1">
      <c r="B72" s="16" t="s">
        <v>164</v>
      </c>
      <c r="C72" s="114">
        <f>IF(OR('[9]FY 2021'!AC76="error",'[9]FY 2021'!AC76=0),"",'[9]FY 2021'!AC76)</f>
        <v>-3.6333239986812345</v>
      </c>
      <c r="D72" s="90"/>
      <c r="E72" s="114">
        <f>IF(OR('[9]FY 2021'!AE76="error",'[9]FY 2021'!AE76=0),"",'[9]FY 2021'!AE76)</f>
        <v>14.940751340393831</v>
      </c>
      <c r="F72" s="56"/>
      <c r="G72" s="114">
        <f>IF(OR('[9]FY 2021'!AG76="error",'[9]FY 2021'!AG76=0),"",'[9]FY 2021'!AG76)</f>
        <v>-44.599999999999909</v>
      </c>
      <c r="H72" s="59"/>
    </row>
    <row r="73" spans="2:13" ht="13.5" customHeight="1">
      <c r="B73" s="16" t="s">
        <v>165</v>
      </c>
      <c r="C73" s="114">
        <f>IF(OR('[9]FY 2021'!AC77="error",'[9]FY 2021'!AC77=0),"",'[9]FY 2021'!AC77)</f>
        <v>-509.47629959635151</v>
      </c>
      <c r="D73" s="158"/>
      <c r="E73" s="114">
        <f>IF(OR('[9]FY 2021'!AE77="error",'[9]FY 2021'!AE77=0),"",'[9]FY 2021'!AE77)</f>
        <v>-179.45999999999998</v>
      </c>
      <c r="F73" s="56"/>
      <c r="G73" s="114">
        <f>IF(OR('[9]FY 2021'!AG77="error",'[9]FY 2021'!AG77=0),"",'[9]FY 2021'!AG77)</f>
        <v>-682.2528827335392</v>
      </c>
      <c r="H73" s="59"/>
    </row>
    <row r="74" spans="2:13" s="51" customFormat="1">
      <c r="B74" s="16" t="s">
        <v>166</v>
      </c>
      <c r="C74" s="141">
        <v>0</v>
      </c>
      <c r="D74" s="159"/>
      <c r="E74" s="141">
        <f>IF(OR('[9]FY 2021'!AE78="error",'[9]FY 2021'!AE78=0),"",'[9]FY 2021'!AE78)</f>
        <v>-109.97437500000002</v>
      </c>
      <c r="F74" s="136"/>
      <c r="G74" s="141">
        <f>IF(OR('[9]FY 2021'!AG78="error",'[9]FY 2021'!AG78=0),"",'[9]FY 2021'!AG78)</f>
        <v>20</v>
      </c>
      <c r="H74" s="142"/>
      <c r="I74" s="38"/>
      <c r="J74" s="38"/>
      <c r="K74" s="55"/>
      <c r="L74" s="55"/>
      <c r="M74" s="38"/>
    </row>
    <row r="75" spans="2:13" s="51" customFormat="1">
      <c r="B75" s="113" t="s">
        <v>167</v>
      </c>
      <c r="C75" s="87">
        <f>IF(OR('[9]FY 2021'!AC79="error",'[9]FY 2021'!AC79=0),"",'[9]FY 2021'!AC79)</f>
        <v>522.04022624932645</v>
      </c>
      <c r="D75" s="90"/>
      <c r="E75" s="87">
        <f>IF(OR('[9]FY 2021'!AE79="error",'[9]FY 2021'!AE79=0),"",'[9]FY 2021'!AE79)</f>
        <v>338.21505977253787</v>
      </c>
      <c r="F75" s="131"/>
      <c r="G75" s="87">
        <f>IF(OR('[9]FY 2021'!AG79="error",'[9]FY 2021'!AG79=0),"",'[9]FY 2021'!AG79)</f>
        <v>638.9</v>
      </c>
      <c r="H75" s="132"/>
      <c r="I75" s="38"/>
      <c r="J75" s="38"/>
      <c r="K75" s="55"/>
      <c r="L75" s="55"/>
      <c r="M75" s="38"/>
    </row>
    <row r="76" spans="2:13" ht="10.5" customHeight="1">
      <c r="B76" s="75"/>
      <c r="C76" s="86" t="str">
        <f>IF(OR('[9]FY 2021'!AC80="error",'[9]FY 2021'!AC80=0),"",'[9]FY 2021'!AC80)</f>
        <v/>
      </c>
      <c r="D76" s="108"/>
      <c r="E76" s="86" t="str">
        <f>IF(OR('[9]FY 2021'!AE80="error",'[9]FY 2021'!AE80=0),"",'[9]FY 2021'!AE80)</f>
        <v/>
      </c>
      <c r="F76" s="109"/>
      <c r="G76" s="86" t="str">
        <f>IF(OR('[9]FY 2021'!AG80="error",'[9]FY 2021'!AG80=0),"",'[9]FY 2021'!AG80)</f>
        <v/>
      </c>
      <c r="H76" s="110"/>
    </row>
    <row r="77" spans="2:13">
      <c r="B77" s="113" t="s">
        <v>168</v>
      </c>
      <c r="C77" s="87">
        <f>IF(OR('[9]FY 2021'!AC81="error",'[9]FY 2021'!AC81=0),"",'[9]FY 2021'!AC81)</f>
        <v>523.19131927688591</v>
      </c>
      <c r="D77" s="140"/>
      <c r="E77" s="87">
        <f>IF(OR('[9]FY 2021'!AE81="error",'[9]FY 2021'!AE81=0),"",'[9]FY 2021'!AE81)</f>
        <v>465.2844499149893</v>
      </c>
      <c r="F77" s="131"/>
      <c r="G77" s="87">
        <f>IF(OR('[9]FY 2021'!AG81="error",'[9]FY 2021'!AG81=0),"",'[9]FY 2021'!AG81)</f>
        <v>678</v>
      </c>
      <c r="H77" s="132"/>
    </row>
    <row r="78" spans="2:13">
      <c r="B78" s="222" t="s">
        <v>29</v>
      </c>
      <c r="C78" s="242">
        <f>IF(OR('[9]FY 2021'!AC82="error",'[9]FY 2021'!AC82=0),"",'[9]FY 2021'!AC82)</f>
        <v>0.2</v>
      </c>
      <c r="D78" s="224"/>
      <c r="E78" s="242">
        <f>IF(OR('[9]FY 2021'!AE82="error",'[9]FY 2021'!AE82=0),"",'[9]FY 2021'!AE82)</f>
        <v>0.18663202131798984</v>
      </c>
      <c r="F78" s="103"/>
      <c r="G78" s="242">
        <f>IF(OR('[9]FY 2021'!AG82="error",'[9]FY 2021'!AG82=0),"",'[9]FY 2021'!AG82)</f>
        <v>0.25851571646535737</v>
      </c>
      <c r="H78" s="226"/>
    </row>
    <row r="79" spans="2:13">
      <c r="B79" s="23"/>
      <c r="C79" s="99" t="str">
        <f>IF(OR('[9]FY 2021'!AC83="error",'[9]FY 2021'!AC83=0),"",'[9]FY 2021'!AC83)</f>
        <v/>
      </c>
      <c r="D79" s="56" t="str">
        <f>IF(OR('[9]FY 2021'!AD83="error",'[9]FY 2021'!AD83=0),"",'[9]FY 2021'!AD83)</f>
        <v/>
      </c>
      <c r="E79" s="99" t="str">
        <f>IF(OR('[9]FY 2021'!AE83="error",'[9]FY 2021'!AE83=0),"",'[9]FY 2021'!AE83)</f>
        <v/>
      </c>
      <c r="F79" s="144"/>
      <c r="G79" s="99" t="str">
        <f>IF(OR('[9]FY 2021'!AG83="error",'[9]FY 2021'!AG83=0),"",'[9]FY 2021'!AG83)</f>
        <v/>
      </c>
      <c r="H79" s="156"/>
    </row>
    <row r="80" spans="2:13">
      <c r="B80" s="12" t="s">
        <v>169</v>
      </c>
      <c r="C80" s="96" t="str">
        <f>IF(OR('[9]FY 2021'!AC84="error",'[9]FY 2021'!AC84=0),"",'[9]FY 2021'!AC84)</f>
        <v/>
      </c>
      <c r="D80" s="96" t="str">
        <f>IF(OR('[9]FY 2021'!AD84="error",'[9]FY 2021'!AD84=0),"",'[9]FY 2021'!AD84)</f>
        <v/>
      </c>
      <c r="E80" s="96" t="str">
        <f>IF(OR('[9]FY 2021'!AE84="error",'[9]FY 2021'!AE84=0),"",'[9]FY 2021'!AE84)</f>
        <v/>
      </c>
      <c r="F80" s="151"/>
      <c r="G80" s="96" t="str">
        <f>IF(OR('[9]FY 2021'!AG84="error",'[9]FY 2021'!AG84=0),"",'[9]FY 2021'!AG84)</f>
        <v/>
      </c>
      <c r="H80" s="151"/>
    </row>
    <row r="81" spans="2:8">
      <c r="B81" s="16" t="s">
        <v>170</v>
      </c>
      <c r="C81" s="114">
        <f>IF(OR('[9]FY 2021'!AC85="error",'[9]FY 2021'!AC85=0),"",'[9]FY 2021'!AC85)</f>
        <v>3.0599815739105929</v>
      </c>
      <c r="D81" s="90" t="str">
        <f>IF(OR('[9]FY 2021'!AD85="error",'[9]FY 2021'!AD85=0),"",'[9]FY 2021'!AD85)</f>
        <v/>
      </c>
      <c r="E81" s="114">
        <f>IF(OR('[9]FY 2021'!AE85="error",'[9]FY 2021'!AE85=0),"",'[9]FY 2021'!AE85)</f>
        <v>2.2382348631725066</v>
      </c>
      <c r="F81" s="56" t="str">
        <f>IF(OR('[9]FY 2021'!AF85="error",'[9]FY 2021'!AF85=0),"",'[9]FY 2021'!AF85)</f>
        <v/>
      </c>
      <c r="G81" s="114">
        <f>IF(OR('[9]FY 2021'!AG85="error",'[9]FY 2021'!AG85=0),"",'[9]FY 2021'!AG85)</f>
        <v>3.2307642970461323</v>
      </c>
      <c r="H81" s="59"/>
    </row>
    <row r="82" spans="2:8">
      <c r="B82" s="228" t="s">
        <v>118</v>
      </c>
      <c r="C82" s="243">
        <f>IF(OR('[9]FY 2021'!AC86="error",'[9]FY 2021'!AC86=0),"",'[9]FY 2021'!AC86)</f>
        <v>3.3276638005252459</v>
      </c>
      <c r="D82" s="227" t="str">
        <f>IF(OR('[9]FY 2021'!AD86="error",'[9]FY 2021'!AD86=0),"",'[9]FY 2021'!AD86)</f>
        <v/>
      </c>
      <c r="E82" s="243">
        <f>IF(OR('[9]FY 2021'!AE86="error",'[9]FY 2021'!AE86=0),"",'[9]FY 2021'!AE86)</f>
        <v>2.2382348631725066</v>
      </c>
      <c r="F82" s="103" t="str">
        <f>IF(OR('[9]FY 2021'!AF86="error",'[9]FY 2021'!AF86=0),"",'[9]FY 2021'!AF86)</f>
        <v/>
      </c>
      <c r="G82" s="243">
        <f>IF(OR('[9]FY 2021'!AG86="error",'[9]FY 2021'!AG86=0),"",'[9]FY 2021'!AG86)</f>
        <v>4.1457974577253633</v>
      </c>
      <c r="H82" s="226"/>
    </row>
    <row r="83" spans="2:8">
      <c r="B83" s="221"/>
      <c r="C83" s="22"/>
      <c r="D83" s="35"/>
      <c r="E83" s="21"/>
      <c r="F83" s="38"/>
      <c r="G83" s="21"/>
      <c r="H83" s="38"/>
    </row>
    <row r="84" spans="2:8">
      <c r="B84" s="46" t="s">
        <v>36</v>
      </c>
      <c r="D84" s="36"/>
      <c r="E84" s="26"/>
      <c r="F84" s="36"/>
      <c r="G84" s="26"/>
      <c r="H84" s="36"/>
    </row>
    <row r="85" spans="2:8">
      <c r="B85" s="1" t="s">
        <v>35</v>
      </c>
      <c r="D85" s="36"/>
      <c r="E85" s="26"/>
      <c r="F85" s="36"/>
      <c r="G85" s="26"/>
      <c r="H85" s="36"/>
    </row>
    <row r="86" spans="2:8">
      <c r="B86" s="341" t="s">
        <v>34</v>
      </c>
      <c r="C86" s="341"/>
      <c r="D86" s="341"/>
      <c r="E86" s="341"/>
      <c r="F86" s="341"/>
      <c r="G86" s="341"/>
      <c r="H86" s="341"/>
    </row>
    <row r="87" spans="2:8">
      <c r="D87" s="36"/>
      <c r="F87" s="39"/>
      <c r="H87" s="39"/>
    </row>
    <row r="88" spans="2:8">
      <c r="B88" s="1" t="s">
        <v>46</v>
      </c>
      <c r="D88" s="36"/>
      <c r="E88" s="25"/>
      <c r="F88" s="39"/>
      <c r="H88" s="39"/>
    </row>
  </sheetData>
  <mergeCells count="8">
    <mergeCell ref="B86:H86"/>
    <mergeCell ref="B2:H2"/>
    <mergeCell ref="C8:C9"/>
    <mergeCell ref="D8:D9"/>
    <mergeCell ref="E8:E9"/>
    <mergeCell ref="F8:F9"/>
    <mergeCell ref="G8:G9"/>
    <mergeCell ref="H8:H9"/>
  </mergeCells>
  <conditionalFormatting sqref="D75">
    <cfRule type="cellIs" dxfId="25" priority="13" stopIfTrue="1" operator="equal">
      <formula>-1</formula>
    </cfRule>
    <cfRule type="cellIs" dxfId="24" priority="14" stopIfTrue="1" operator="equal">
      <formula>#DIV/0!</formula>
    </cfRule>
  </conditionalFormatting>
  <conditionalFormatting sqref="D79">
    <cfRule type="cellIs" dxfId="23" priority="5" stopIfTrue="1" operator="equal">
      <formula>-1</formula>
    </cfRule>
    <cfRule type="cellIs" dxfId="22" priority="6" stopIfTrue="1" operator="equal">
      <formula>#DIV/0!</formula>
    </cfRule>
  </conditionalFormatting>
  <conditionalFormatting sqref="D77">
    <cfRule type="cellIs" dxfId="21" priority="9" stopIfTrue="1" operator="equal">
      <formula>-1</formula>
    </cfRule>
    <cfRule type="cellIs" dxfId="20" priority="10" stopIfTrue="1" operator="equal">
      <formula>#DIV/0!</formula>
    </cfRule>
  </conditionalFormatting>
  <conditionalFormatting sqref="D78">
    <cfRule type="cellIs" dxfId="19" priority="7" stopIfTrue="1" operator="equal">
      <formula>-1</formula>
    </cfRule>
    <cfRule type="cellIs" dxfId="18" priority="8" stopIfTrue="1" operator="equal">
      <formula>#DIV/0!</formula>
    </cfRule>
  </conditionalFormatting>
  <conditionalFormatting sqref="D76">
    <cfRule type="cellIs" dxfId="17" priority="11" stopIfTrue="1" operator="equal">
      <formula>-1</formula>
    </cfRule>
    <cfRule type="cellIs" dxfId="16" priority="12" stopIfTrue="1" operator="equal">
      <formula>#DIV/0!</formula>
    </cfRule>
  </conditionalFormatting>
  <conditionalFormatting sqref="D81">
    <cfRule type="cellIs" dxfId="15" priority="3" stopIfTrue="1" operator="equal">
      <formula>-1</formula>
    </cfRule>
    <cfRule type="cellIs" dxfId="14" priority="4" stopIfTrue="1" operator="equal">
      <formula>#DIV/0!</formula>
    </cfRule>
  </conditionalFormatting>
  <conditionalFormatting sqref="D82">
    <cfRule type="cellIs" dxfId="13" priority="1" stopIfTrue="1" operator="equal">
      <formula>-1</formula>
    </cfRule>
    <cfRule type="cellIs" dxfId="12" priority="2" stopIfTrue="1" operator="equal">
      <formula>#DIV/0!</formula>
    </cfRule>
  </conditionalFormatting>
  <conditionalFormatting sqref="F81:F82 F14:F16 F19:F21 F24:F28 F31:F35 F37:F79">
    <cfRule type="cellIs" dxfId="11" priority="25" stopIfTrue="1" operator="equal">
      <formula>-1</formula>
    </cfRule>
    <cfRule type="cellIs" dxfId="10" priority="26" stopIfTrue="1" operator="equal">
      <formula>#DIV/0!</formula>
    </cfRule>
  </conditionalFormatting>
  <conditionalFormatting sqref="D14:D16 D19:D21 D24:D28 D31:D35 D37:D66 D83">
    <cfRule type="cellIs" dxfId="9" priority="23" stopIfTrue="1" operator="equal">
      <formula>-1</formula>
    </cfRule>
    <cfRule type="cellIs" dxfId="8" priority="24" stopIfTrue="1" operator="equal">
      <formula>#DIV/0!</formula>
    </cfRule>
  </conditionalFormatting>
  <conditionalFormatting sqref="D68">
    <cfRule type="cellIs" dxfId="7" priority="21" stopIfTrue="1" operator="equal">
      <formula>-1</formula>
    </cfRule>
    <cfRule type="cellIs" dxfId="6" priority="22" stopIfTrue="1" operator="equal">
      <formula>#DIV/0!</formula>
    </cfRule>
  </conditionalFormatting>
  <conditionalFormatting sqref="D67">
    <cfRule type="cellIs" dxfId="5" priority="17" stopIfTrue="1" operator="equal">
      <formula>-1</formula>
    </cfRule>
    <cfRule type="cellIs" dxfId="4" priority="18" stopIfTrue="1" operator="equal">
      <formula>#DIV/0!</formula>
    </cfRule>
  </conditionalFormatting>
  <conditionalFormatting sqref="D69:D73">
    <cfRule type="cellIs" dxfId="3" priority="19" stopIfTrue="1" operator="equal">
      <formula>-1</formula>
    </cfRule>
    <cfRule type="cellIs" dxfId="2" priority="20" stopIfTrue="1" operator="equal">
      <formula>#DIV/0!</formula>
    </cfRule>
  </conditionalFormatting>
  <conditionalFormatting sqref="D74">
    <cfRule type="cellIs" dxfId="1" priority="15" stopIfTrue="1" operator="equal">
      <formula>-1</formula>
    </cfRule>
    <cfRule type="cellIs" dxfId="0" priority="16"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5" orientation="landscape" r:id="rId1"/>
  <headerFooter alignWithMargins="0">
    <oddHeader>&amp;R&amp;G</oddHeader>
    <oddFooter>&amp;L&amp;8Telenet - Analyst Consensus Q1 2018</oddFooter>
  </headerFooter>
  <legacyDrawingHF r:id="rId2"/>
</worksheet>
</file>

<file path=xl/worksheets/sheet7.xml><?xml version="1.0" encoding="utf-8"?>
<worksheet xmlns="http://schemas.openxmlformats.org/spreadsheetml/2006/main" xmlns:r="http://schemas.openxmlformats.org/officeDocument/2006/relationships">
  <sheetPr>
    <tabColor rgb="FFFFCC00"/>
    <pageSetUpPr fitToPage="1"/>
  </sheetPr>
  <dimension ref="B2:E33"/>
  <sheetViews>
    <sheetView showGridLines="0" zoomScale="90" zoomScaleNormal="90" workbookViewId="0">
      <selection activeCell="C33" sqref="C33"/>
    </sheetView>
  </sheetViews>
  <sheetFormatPr defaultRowHeight="12"/>
  <cols>
    <col min="1" max="1" width="3" style="1" customWidth="1"/>
    <col min="2" max="2" width="52.7109375" style="1" customWidth="1"/>
    <col min="3" max="3" width="43.7109375" style="1" customWidth="1"/>
    <col min="4" max="4" width="2.7109375" style="1" customWidth="1"/>
    <col min="5" max="16384" width="9.140625" style="1"/>
  </cols>
  <sheetData>
    <row r="2" spans="2:3" ht="18">
      <c r="B2" s="340" t="s">
        <v>40</v>
      </c>
      <c r="C2" s="340"/>
    </row>
    <row r="3" spans="2:3" ht="18.75" thickBot="1">
      <c r="B3" s="44"/>
      <c r="C3" s="44"/>
    </row>
    <row r="4" spans="2:3" ht="19.5" thickTop="1" thickBot="1">
      <c r="B4" s="45" t="s">
        <v>33</v>
      </c>
      <c r="C4" s="44"/>
    </row>
    <row r="5" spans="2:3" ht="12.75" thickTop="1"/>
    <row r="9" spans="2:3" ht="15" customHeight="1">
      <c r="B9" s="12" t="s">
        <v>42</v>
      </c>
      <c r="C9" s="13" t="s">
        <v>41</v>
      </c>
    </row>
    <row r="10" spans="2:3" ht="13.5" customHeight="1">
      <c r="B10" s="81" t="s">
        <v>48</v>
      </c>
      <c r="C10" s="76" t="s">
        <v>49</v>
      </c>
    </row>
    <row r="11" spans="2:3" ht="13.5" customHeight="1">
      <c r="B11" s="81" t="s">
        <v>107</v>
      </c>
      <c r="C11" s="76" t="s">
        <v>108</v>
      </c>
    </row>
    <row r="12" spans="2:3" ht="13.5" customHeight="1">
      <c r="B12" s="81" t="s">
        <v>116</v>
      </c>
      <c r="C12" s="76" t="s">
        <v>114</v>
      </c>
    </row>
    <row r="13" spans="2:3" ht="13.5" customHeight="1">
      <c r="B13" s="81" t="s">
        <v>89</v>
      </c>
      <c r="C13" s="76" t="s">
        <v>90</v>
      </c>
    </row>
    <row r="14" spans="2:3" ht="13.5" customHeight="1">
      <c r="B14" s="81" t="s">
        <v>91</v>
      </c>
      <c r="C14" s="76" t="s">
        <v>92</v>
      </c>
    </row>
    <row r="15" spans="2:3" ht="13.5" customHeight="1">
      <c r="B15" s="81" t="s">
        <v>111</v>
      </c>
      <c r="C15" s="76" t="s">
        <v>112</v>
      </c>
    </row>
    <row r="16" spans="2:3" ht="13.5" customHeight="1">
      <c r="B16" s="81" t="s">
        <v>173</v>
      </c>
      <c r="C16" s="76" t="s">
        <v>174</v>
      </c>
    </row>
    <row r="17" spans="2:3" ht="13.5" customHeight="1">
      <c r="B17" s="81" t="s">
        <v>43</v>
      </c>
      <c r="C17" s="76" t="s">
        <v>47</v>
      </c>
    </row>
    <row r="18" spans="2:3" ht="13.5" customHeight="1">
      <c r="B18" s="81" t="s">
        <v>101</v>
      </c>
      <c r="C18" s="76" t="s">
        <v>115</v>
      </c>
    </row>
    <row r="19" spans="2:3" ht="13.5" customHeight="1">
      <c r="B19" s="81" t="s">
        <v>109</v>
      </c>
      <c r="C19" s="76" t="s">
        <v>110</v>
      </c>
    </row>
    <row r="20" spans="2:3" ht="13.5" customHeight="1">
      <c r="B20" s="81" t="s">
        <v>184</v>
      </c>
      <c r="C20" s="76" t="s">
        <v>185</v>
      </c>
    </row>
    <row r="21" spans="2:3" ht="13.5" customHeight="1">
      <c r="B21" s="81" t="s">
        <v>186</v>
      </c>
      <c r="C21" s="76" t="s">
        <v>187</v>
      </c>
    </row>
    <row r="22" spans="2:3" ht="13.5" customHeight="1">
      <c r="B22" s="81" t="s">
        <v>96</v>
      </c>
      <c r="C22" s="76" t="s">
        <v>97</v>
      </c>
    </row>
    <row r="23" spans="2:3" ht="13.5" customHeight="1">
      <c r="B23" s="81" t="s">
        <v>175</v>
      </c>
      <c r="C23" s="76" t="s">
        <v>176</v>
      </c>
    </row>
    <row r="24" spans="2:3" ht="13.5" customHeight="1">
      <c r="B24" s="81" t="s">
        <v>188</v>
      </c>
      <c r="C24" s="76" t="s">
        <v>189</v>
      </c>
    </row>
    <row r="25" spans="2:3" ht="13.5" customHeight="1">
      <c r="B25" s="247" t="s">
        <v>122</v>
      </c>
      <c r="C25" s="248" t="s">
        <v>93</v>
      </c>
    </row>
    <row r="26" spans="2:3" ht="13.5" customHeight="1">
      <c r="B26" s="52"/>
      <c r="C26" s="53"/>
    </row>
    <row r="27" spans="2:3" ht="13.5" customHeight="1"/>
    <row r="28" spans="2:3" ht="13.5" customHeight="1"/>
    <row r="29" spans="2:3" ht="13.5" customHeight="1"/>
    <row r="30" spans="2:3" s="51" customFormat="1" ht="13.5" customHeight="1">
      <c r="B30" s="1"/>
      <c r="C30" s="1"/>
    </row>
    <row r="31" spans="2:3" ht="13.5" customHeight="1"/>
    <row r="32" spans="2:3" ht="13.5" customHeight="1"/>
    <row r="33" spans="4:5" ht="81.75" customHeight="1">
      <c r="D33" s="127"/>
      <c r="E33" s="127"/>
    </row>
  </sheetData>
  <mergeCells count="1">
    <mergeCell ref="B2:C2"/>
  </mergeCells>
  <hyperlinks>
    <hyperlink ref="B4" location="Home!Print_Area" display="Return to Home page"/>
  </hyperlinks>
  <printOptions verticalCentered="1"/>
  <pageMargins left="0.7" right="0.7" top="0.75" bottom="0.75" header="0.3" footer="0.3"/>
  <pageSetup paperSize="9" scale="79" orientation="landscape" r:id="rId1"/>
  <headerFooter alignWithMargins="0">
    <oddHeader>&amp;R&amp;G</oddHeader>
    <oddFooter>&amp;L&amp;8Telenet - Analyst Consensus Q1 2018</oddFooter>
  </headerFooter>
  <legacyDrawingHF r:id="rId2"/>
</worksheet>
</file>

<file path=xl/worksheets/sheet8.xml><?xml version="1.0" encoding="utf-8"?>
<worksheet xmlns="http://schemas.openxmlformats.org/spreadsheetml/2006/main" xmlns:r="http://schemas.openxmlformats.org/officeDocument/2006/relationships">
  <sheetPr>
    <tabColor rgb="FFF2CE00"/>
    <pageSetUpPr fitToPage="1"/>
  </sheetPr>
  <dimension ref="A1:W56"/>
  <sheetViews>
    <sheetView showGridLines="0" showRuler="0" zoomScale="90" zoomScaleNormal="90" workbookViewId="0">
      <selection activeCell="B36" sqref="B36:I36"/>
    </sheetView>
  </sheetViews>
  <sheetFormatPr defaultRowHeight="11.25"/>
  <cols>
    <col min="1" max="1" width="47.7109375" style="170" bestFit="1" customWidth="1"/>
    <col min="2" max="5" width="10" style="170" customWidth="1"/>
    <col min="6" max="6" width="2.85546875" style="170" customWidth="1"/>
    <col min="7" max="9" width="10.42578125" style="170" customWidth="1"/>
    <col min="10" max="10" width="14.7109375" style="170" customWidth="1"/>
    <col min="11" max="11" width="47.7109375" style="170" bestFit="1" customWidth="1"/>
    <col min="12" max="15" width="10" style="170" customWidth="1"/>
    <col min="16" max="16" width="2.85546875" style="170" customWidth="1"/>
    <col min="17" max="19" width="10.42578125" style="170" customWidth="1"/>
    <col min="20" max="22" width="9.140625" style="170"/>
    <col min="23" max="23" width="19.28515625" style="170" customWidth="1"/>
    <col min="24" max="16384" width="9.140625" style="170"/>
  </cols>
  <sheetData>
    <row r="1" spans="1:23" s="168" customFormat="1" ht="36" customHeight="1">
      <c r="A1" s="167"/>
    </row>
    <row r="2" spans="1:23" ht="25.5" customHeight="1">
      <c r="A2" s="169" t="s">
        <v>194</v>
      </c>
      <c r="K2" s="169" t="s">
        <v>193</v>
      </c>
      <c r="V2" s="175"/>
      <c r="W2" s="175"/>
    </row>
    <row r="3" spans="1:23" ht="4.5" customHeight="1">
      <c r="V3" s="175"/>
      <c r="W3" s="175"/>
    </row>
    <row r="4" spans="1:23" s="173" customFormat="1" ht="25.5" customHeight="1" thickBot="1">
      <c r="A4" s="171" t="s">
        <v>125</v>
      </c>
      <c r="B4" s="172" t="s">
        <v>126</v>
      </c>
      <c r="C4" s="172" t="s">
        <v>127</v>
      </c>
      <c r="D4" s="172" t="s">
        <v>128</v>
      </c>
      <c r="E4" s="172" t="s">
        <v>129</v>
      </c>
      <c r="F4" s="172"/>
      <c r="G4" s="172" t="s">
        <v>130</v>
      </c>
      <c r="H4" s="172" t="s">
        <v>131</v>
      </c>
      <c r="I4" s="172" t="s">
        <v>132</v>
      </c>
      <c r="K4" s="171" t="s">
        <v>125</v>
      </c>
      <c r="L4" s="172" t="s">
        <v>126</v>
      </c>
      <c r="M4" s="172" t="s">
        <v>127</v>
      </c>
      <c r="N4" s="172" t="s">
        <v>128</v>
      </c>
      <c r="O4" s="172" t="s">
        <v>129</v>
      </c>
      <c r="P4" s="172"/>
      <c r="Q4" s="172" t="s">
        <v>130</v>
      </c>
      <c r="R4" s="172" t="s">
        <v>131</v>
      </c>
      <c r="S4" s="172" t="s">
        <v>132</v>
      </c>
      <c r="V4" s="175"/>
      <c r="W4" s="175"/>
    </row>
    <row r="5" spans="1:23" ht="4.5" customHeight="1">
      <c r="V5" s="175"/>
      <c r="W5" s="175"/>
    </row>
    <row r="6" spans="1:23" s="175" customFormat="1" ht="15" customHeight="1">
      <c r="A6" s="174" t="s">
        <v>133</v>
      </c>
      <c r="G6" s="176"/>
      <c r="H6" s="176"/>
      <c r="I6" s="176"/>
      <c r="K6" s="174" t="s">
        <v>133</v>
      </c>
      <c r="Q6" s="176"/>
      <c r="R6" s="176"/>
      <c r="S6" s="176"/>
    </row>
    <row r="7" spans="1:23" s="175" customFormat="1" ht="4.5" customHeight="1">
      <c r="G7" s="176"/>
      <c r="H7" s="176"/>
      <c r="I7" s="176"/>
      <c r="L7" s="177"/>
      <c r="M7" s="177"/>
      <c r="N7" s="177"/>
      <c r="O7" s="177"/>
      <c r="P7" s="177"/>
      <c r="Q7" s="177"/>
      <c r="R7" s="177"/>
      <c r="S7" s="177"/>
      <c r="V7" s="184"/>
      <c r="W7" s="184"/>
    </row>
    <row r="8" spans="1:23" s="175" customFormat="1" ht="15" customHeight="1">
      <c r="A8" s="178" t="s">
        <v>55</v>
      </c>
      <c r="B8" s="179"/>
      <c r="C8" s="179"/>
      <c r="D8" s="179"/>
      <c r="E8" s="179"/>
      <c r="F8" s="179"/>
      <c r="G8" s="179"/>
      <c r="H8" s="179"/>
      <c r="I8" s="179"/>
      <c r="K8" s="178" t="s">
        <v>55</v>
      </c>
    </row>
    <row r="9" spans="1:23" s="175" customFormat="1" ht="15" customHeight="1">
      <c r="A9" s="180" t="s">
        <v>134</v>
      </c>
      <c r="B9" s="181">
        <v>141</v>
      </c>
      <c r="C9" s="181">
        <v>143.10000000000002</v>
      </c>
      <c r="D9" s="181">
        <v>148.19999999999999</v>
      </c>
      <c r="E9" s="181">
        <v>149.19999999999999</v>
      </c>
      <c r="F9" s="181"/>
      <c r="G9" s="181">
        <v>284.10000000000002</v>
      </c>
      <c r="H9" s="181">
        <v>432.3</v>
      </c>
      <c r="I9" s="181">
        <v>581.5</v>
      </c>
      <c r="K9" s="180" t="s">
        <v>134</v>
      </c>
      <c r="L9" s="181">
        <v>148.65611242740786</v>
      </c>
      <c r="M9" s="181">
        <v>149.80025292559694</v>
      </c>
      <c r="N9" s="181">
        <v>148.65215222406781</v>
      </c>
      <c r="O9" s="181">
        <v>149.68651408898361</v>
      </c>
      <c r="P9" s="181"/>
      <c r="Q9" s="181">
        <v>298.4563653530048</v>
      </c>
      <c r="R9" s="181">
        <v>447.10851757707258</v>
      </c>
      <c r="S9" s="181">
        <v>596.79503166605616</v>
      </c>
      <c r="V9" s="184"/>
      <c r="W9" s="184"/>
    </row>
    <row r="10" spans="1:23" s="175" customFormat="1" ht="15" customHeight="1">
      <c r="A10" s="180" t="s">
        <v>135</v>
      </c>
      <c r="B10" s="181">
        <v>148</v>
      </c>
      <c r="C10" s="181">
        <v>150.5</v>
      </c>
      <c r="D10" s="181">
        <v>154.60000000000002</v>
      </c>
      <c r="E10" s="181">
        <v>153.69999999999999</v>
      </c>
      <c r="F10" s="181"/>
      <c r="G10" s="181">
        <v>298.5</v>
      </c>
      <c r="H10" s="181">
        <v>453.1</v>
      </c>
      <c r="I10" s="181">
        <v>606.79999999999995</v>
      </c>
      <c r="K10" s="180" t="s">
        <v>135</v>
      </c>
      <c r="L10" s="181">
        <v>152.0757141447184</v>
      </c>
      <c r="M10" s="181">
        <v>154.28571739630181</v>
      </c>
      <c r="N10" s="181">
        <v>155.30975279632023</v>
      </c>
      <c r="O10" s="181">
        <v>154.21931087795187</v>
      </c>
      <c r="P10" s="181"/>
      <c r="Q10" s="181">
        <v>306.36143154102024</v>
      </c>
      <c r="R10" s="181">
        <v>461.67118433734049</v>
      </c>
      <c r="S10" s="181">
        <v>615.89049521529239</v>
      </c>
    </row>
    <row r="11" spans="1:23" s="175" customFormat="1" ht="15" customHeight="1">
      <c r="A11" s="180" t="s">
        <v>136</v>
      </c>
      <c r="B11" s="181">
        <v>60.4</v>
      </c>
      <c r="C11" s="181">
        <v>59.000000000000007</v>
      </c>
      <c r="D11" s="181">
        <v>60.5</v>
      </c>
      <c r="E11" s="181">
        <v>59.7</v>
      </c>
      <c r="F11" s="181"/>
      <c r="G11" s="181">
        <v>119.4</v>
      </c>
      <c r="H11" s="181">
        <v>179.9</v>
      </c>
      <c r="I11" s="181">
        <v>239.6</v>
      </c>
      <c r="K11" s="180" t="s">
        <v>136</v>
      </c>
      <c r="L11" s="181">
        <v>62.534775255983199</v>
      </c>
      <c r="M11" s="181">
        <v>60.97217537364466</v>
      </c>
      <c r="N11" s="181">
        <v>60.548062861227756</v>
      </c>
      <c r="O11" s="181">
        <v>59.794634753058872</v>
      </c>
      <c r="P11" s="181"/>
      <c r="Q11" s="181">
        <v>123.50695062962785</v>
      </c>
      <c r="R11" s="181">
        <v>184.0550134908556</v>
      </c>
      <c r="S11" s="181">
        <v>243.84964824391449</v>
      </c>
      <c r="V11" s="178"/>
      <c r="W11" s="178"/>
    </row>
    <row r="12" spans="1:23" s="184" customFormat="1" ht="18" customHeight="1">
      <c r="A12" s="182" t="s">
        <v>57</v>
      </c>
      <c r="B12" s="183">
        <v>349.4</v>
      </c>
      <c r="C12" s="183">
        <v>352.6</v>
      </c>
      <c r="D12" s="183">
        <v>363.29999999999995</v>
      </c>
      <c r="E12" s="183">
        <v>362.6</v>
      </c>
      <c r="F12" s="183"/>
      <c r="G12" s="183">
        <v>702</v>
      </c>
      <c r="H12" s="183">
        <v>1065.3</v>
      </c>
      <c r="I12" s="183">
        <v>1427.9</v>
      </c>
      <c r="K12" s="182" t="s">
        <v>57</v>
      </c>
      <c r="L12" s="183">
        <v>363.26660182810946</v>
      </c>
      <c r="M12" s="183">
        <v>365.05814569554343</v>
      </c>
      <c r="N12" s="183">
        <v>364.50996788161581</v>
      </c>
      <c r="O12" s="183">
        <v>363.70045971999434</v>
      </c>
      <c r="P12" s="183"/>
      <c r="Q12" s="183">
        <v>728.32474752365283</v>
      </c>
      <c r="R12" s="183">
        <v>1092.8347154052688</v>
      </c>
      <c r="S12" s="183">
        <v>1456.5351751252631</v>
      </c>
      <c r="V12" s="186"/>
      <c r="W12" s="186"/>
    </row>
    <row r="13" spans="1:23" s="175" customFormat="1" ht="15" customHeight="1">
      <c r="A13" s="180" t="s">
        <v>137</v>
      </c>
      <c r="B13" s="181">
        <v>127</v>
      </c>
      <c r="C13" s="181">
        <v>128</v>
      </c>
      <c r="D13" s="181">
        <v>131.1</v>
      </c>
      <c r="E13" s="181">
        <v>122.3</v>
      </c>
      <c r="F13" s="181"/>
      <c r="G13" s="181">
        <v>255</v>
      </c>
      <c r="H13" s="181">
        <v>386.1</v>
      </c>
      <c r="I13" s="181">
        <v>508.40000000000003</v>
      </c>
      <c r="K13" s="180" t="s">
        <v>137</v>
      </c>
      <c r="L13" s="181">
        <v>118.1646247702036</v>
      </c>
      <c r="M13" s="181">
        <v>122.05714282146539</v>
      </c>
      <c r="N13" s="181">
        <v>124.85840050684325</v>
      </c>
      <c r="O13" s="181">
        <v>118.0614666695006</v>
      </c>
      <c r="P13" s="181"/>
      <c r="Q13" s="181">
        <v>240.22176759166899</v>
      </c>
      <c r="R13" s="181">
        <v>365.08016809851222</v>
      </c>
      <c r="S13" s="181">
        <v>483.14163476801281</v>
      </c>
      <c r="V13" s="170"/>
      <c r="W13" s="170"/>
    </row>
    <row r="14" spans="1:23" s="184" customFormat="1" ht="18" customHeight="1">
      <c r="A14" s="182" t="s">
        <v>58</v>
      </c>
      <c r="B14" s="183">
        <v>476.4</v>
      </c>
      <c r="C14" s="183">
        <v>480.6</v>
      </c>
      <c r="D14" s="183">
        <v>494.4</v>
      </c>
      <c r="E14" s="183">
        <v>484.90000000000003</v>
      </c>
      <c r="F14" s="183"/>
      <c r="G14" s="183">
        <v>957</v>
      </c>
      <c r="H14" s="183">
        <v>1451.4</v>
      </c>
      <c r="I14" s="183">
        <v>1936.3000000000002</v>
      </c>
      <c r="K14" s="182" t="s">
        <v>58</v>
      </c>
      <c r="L14" s="183">
        <v>481.43122659831306</v>
      </c>
      <c r="M14" s="183">
        <v>487.11528851700882</v>
      </c>
      <c r="N14" s="183">
        <v>489.36836838845909</v>
      </c>
      <c r="O14" s="183">
        <v>481.76192638949493</v>
      </c>
      <c r="P14" s="183"/>
      <c r="Q14" s="185">
        <v>968.54651511532188</v>
      </c>
      <c r="R14" s="185">
        <v>1457.9148835037809</v>
      </c>
      <c r="S14" s="185">
        <v>1939.676809893276</v>
      </c>
      <c r="V14" s="170"/>
      <c r="W14" s="170"/>
    </row>
    <row r="15" spans="1:23" s="175" customFormat="1" ht="15" customHeight="1">
      <c r="A15" s="178" t="s">
        <v>13</v>
      </c>
      <c r="B15" s="181">
        <v>40.4</v>
      </c>
      <c r="C15" s="181">
        <v>39.987662759603502</v>
      </c>
      <c r="D15" s="181">
        <v>41.589370423785198</v>
      </c>
      <c r="E15" s="181">
        <v>41.1919902587629</v>
      </c>
      <c r="F15" s="181"/>
      <c r="G15" s="181">
        <v>80.387662759603501</v>
      </c>
      <c r="H15" s="181">
        <v>121.9770331833887</v>
      </c>
      <c r="I15" s="181">
        <v>163.1690234421516</v>
      </c>
      <c r="K15" s="178" t="s">
        <v>13</v>
      </c>
      <c r="L15" s="181">
        <v>42.038633325830595</v>
      </c>
      <c r="M15" s="181">
        <v>46.883458312033696</v>
      </c>
      <c r="N15" s="181">
        <v>54.851939782283516</v>
      </c>
      <c r="O15" s="181">
        <v>56.387712923818427</v>
      </c>
      <c r="P15" s="181"/>
      <c r="Q15" s="181">
        <v>88.922091637864298</v>
      </c>
      <c r="R15" s="181">
        <v>143.77403142014782</v>
      </c>
      <c r="S15" s="181">
        <v>200.16174434396623</v>
      </c>
      <c r="V15" s="170"/>
      <c r="W15" s="170"/>
    </row>
    <row r="16" spans="1:23" s="178" customFormat="1" ht="15" customHeight="1">
      <c r="A16" s="178" t="s">
        <v>56</v>
      </c>
      <c r="B16" s="181">
        <v>97</v>
      </c>
      <c r="C16" s="181">
        <v>101.5</v>
      </c>
      <c r="D16" s="181">
        <v>108.7</v>
      </c>
      <c r="E16" s="181">
        <v>114.4</v>
      </c>
      <c r="F16" s="181"/>
      <c r="G16" s="181">
        <v>198.5</v>
      </c>
      <c r="H16" s="181">
        <v>307.2</v>
      </c>
      <c r="I16" s="181">
        <v>421.6</v>
      </c>
      <c r="K16" s="178" t="s">
        <v>56</v>
      </c>
      <c r="L16" s="181">
        <v>98.055617446422431</v>
      </c>
      <c r="M16" s="181">
        <v>102.22790834072021</v>
      </c>
      <c r="N16" s="181">
        <v>107.67653983485177</v>
      </c>
      <c r="O16" s="181">
        <v>109.60377812867856</v>
      </c>
      <c r="P16" s="181"/>
      <c r="Q16" s="181">
        <v>200.28352578714265</v>
      </c>
      <c r="R16" s="181">
        <v>307.96006562199443</v>
      </c>
      <c r="S16" s="181">
        <v>417.56384375067296</v>
      </c>
      <c r="V16" s="170"/>
      <c r="W16" s="170"/>
    </row>
    <row r="17" spans="1:23" s="186" customFormat="1" ht="18" customHeight="1">
      <c r="A17" s="182" t="s">
        <v>15</v>
      </c>
      <c r="B17" s="252">
        <v>613.79999999999995</v>
      </c>
      <c r="C17" s="252">
        <v>622.09999999999991</v>
      </c>
      <c r="D17" s="252">
        <v>644.70000000000005</v>
      </c>
      <c r="E17" s="252">
        <v>640.5</v>
      </c>
      <c r="F17" s="252"/>
      <c r="G17" s="252">
        <v>1235.8999999999999</v>
      </c>
      <c r="H17" s="252">
        <v>1880.6</v>
      </c>
      <c r="I17" s="252">
        <v>2521.1</v>
      </c>
      <c r="K17" s="182" t="s">
        <v>15</v>
      </c>
      <c r="L17" s="252">
        <v>621.52547737056602</v>
      </c>
      <c r="M17" s="252">
        <v>636.22665516976269</v>
      </c>
      <c r="N17" s="252">
        <v>651.89684800559428</v>
      </c>
      <c r="O17" s="252">
        <v>647.75341744199193</v>
      </c>
      <c r="P17" s="252"/>
      <c r="Q17" s="252">
        <v>1257.7521325403288</v>
      </c>
      <c r="R17" s="252">
        <v>1909.6489805459232</v>
      </c>
      <c r="S17" s="252">
        <v>2557.4023979879148</v>
      </c>
      <c r="V17" s="173"/>
      <c r="W17" s="173"/>
    </row>
    <row r="18" spans="1:23">
      <c r="E18" s="251"/>
    </row>
    <row r="19" spans="1:23">
      <c r="M19" s="187"/>
      <c r="Q19" s="187"/>
      <c r="V19" s="175"/>
      <c r="W19" s="175"/>
    </row>
    <row r="20" spans="1:23" ht="25.5" customHeight="1">
      <c r="A20" s="169" t="s">
        <v>194</v>
      </c>
      <c r="K20" s="169" t="s">
        <v>193</v>
      </c>
      <c r="V20" s="175"/>
      <c r="W20" s="175"/>
    </row>
    <row r="21" spans="1:23" ht="4.5" customHeight="1">
      <c r="V21" s="178"/>
      <c r="W21" s="178"/>
    </row>
    <row r="22" spans="1:23" s="173" customFormat="1" ht="25.5" customHeight="1" thickBot="1">
      <c r="A22" s="171" t="s">
        <v>125</v>
      </c>
      <c r="B22" s="172" t="s">
        <v>126</v>
      </c>
      <c r="C22" s="172" t="s">
        <v>127</v>
      </c>
      <c r="D22" s="172" t="s">
        <v>128</v>
      </c>
      <c r="E22" s="172" t="s">
        <v>129</v>
      </c>
      <c r="F22" s="172"/>
      <c r="G22" s="172" t="s">
        <v>130</v>
      </c>
      <c r="H22" s="172" t="s">
        <v>131</v>
      </c>
      <c r="I22" s="172" t="s">
        <v>132</v>
      </c>
      <c r="K22" s="171" t="s">
        <v>125</v>
      </c>
      <c r="L22" s="172" t="s">
        <v>126</v>
      </c>
      <c r="M22" s="172" t="s">
        <v>127</v>
      </c>
      <c r="N22" s="172" t="s">
        <v>128</v>
      </c>
      <c r="O22" s="172" t="s">
        <v>129</v>
      </c>
      <c r="P22" s="172"/>
      <c r="Q22" s="172" t="s">
        <v>130</v>
      </c>
      <c r="R22" s="172" t="s">
        <v>131</v>
      </c>
      <c r="S22" s="172" t="s">
        <v>132</v>
      </c>
      <c r="V22" s="178"/>
      <c r="W22" s="178"/>
    </row>
    <row r="23" spans="1:23" ht="4.5" customHeight="1">
      <c r="V23" s="178"/>
      <c r="W23" s="178"/>
    </row>
    <row r="24" spans="1:23" s="175" customFormat="1" ht="12.75" customHeight="1">
      <c r="A24" s="188" t="s">
        <v>138</v>
      </c>
      <c r="B24" s="250"/>
      <c r="C24" s="250"/>
      <c r="D24" s="250"/>
      <c r="E24" s="250"/>
      <c r="K24" s="188" t="s">
        <v>138</v>
      </c>
      <c r="L24" s="250"/>
      <c r="M24" s="250"/>
      <c r="N24" s="250"/>
      <c r="O24" s="250"/>
      <c r="V24" s="184"/>
      <c r="W24" s="184"/>
    </row>
    <row r="25" spans="1:23" s="175" customFormat="1" ht="4.5" customHeight="1">
      <c r="A25" s="188"/>
      <c r="B25" s="250"/>
      <c r="C25" s="250"/>
      <c r="D25" s="250"/>
      <c r="E25" s="250"/>
      <c r="K25" s="188"/>
      <c r="L25" s="250"/>
      <c r="M25" s="250"/>
      <c r="N25" s="250"/>
      <c r="O25" s="250"/>
      <c r="V25" s="178"/>
      <c r="W25" s="178"/>
    </row>
    <row r="26" spans="1:23" s="178" customFormat="1" ht="15" customHeight="1">
      <c r="A26" s="178" t="s">
        <v>139</v>
      </c>
      <c r="B26" s="250">
        <v>-49.1</v>
      </c>
      <c r="C26" s="250">
        <v>-41.9</v>
      </c>
      <c r="D26" s="250">
        <v>-44.800000000000011</v>
      </c>
      <c r="E26" s="250">
        <v>-45.6</v>
      </c>
      <c r="G26" s="250">
        <v>-91</v>
      </c>
      <c r="H26" s="189">
        <v>-135.80000000000001</v>
      </c>
      <c r="I26" s="189">
        <v>-181.4</v>
      </c>
      <c r="K26" s="178" t="s">
        <v>139</v>
      </c>
      <c r="L26" s="250">
        <v>-49.618168939999997</v>
      </c>
      <c r="M26" s="250">
        <v>-42.347546840000007</v>
      </c>
      <c r="N26" s="250">
        <v>-44.769074769999996</v>
      </c>
      <c r="O26" s="250">
        <v>-45.674680620000004</v>
      </c>
      <c r="Q26" s="250">
        <v>-91.965715780000011</v>
      </c>
      <c r="R26" s="189">
        <v>-136.73479055000001</v>
      </c>
      <c r="S26" s="189">
        <v>-182.40947117000002</v>
      </c>
      <c r="V26" s="184"/>
      <c r="W26" s="184"/>
    </row>
    <row r="27" spans="1:23" s="178" customFormat="1" ht="15" customHeight="1">
      <c r="A27" s="178" t="s">
        <v>140</v>
      </c>
      <c r="B27" s="250">
        <v>-144.70000000000002</v>
      </c>
      <c r="C27" s="250">
        <v>-147.4</v>
      </c>
      <c r="D27" s="250">
        <v>-147.69999999999999</v>
      </c>
      <c r="E27" s="250">
        <v>-139.19999999999999</v>
      </c>
      <c r="G27" s="250">
        <v>-292.10000000000002</v>
      </c>
      <c r="H27" s="189">
        <v>-439.8</v>
      </c>
      <c r="I27" s="189">
        <v>-579</v>
      </c>
      <c r="K27" s="178" t="s">
        <v>140</v>
      </c>
      <c r="L27" s="250">
        <v>-145.40597710791371</v>
      </c>
      <c r="M27" s="250">
        <v>-148.27080916512534</v>
      </c>
      <c r="N27" s="250">
        <v>-148.99895262382341</v>
      </c>
      <c r="O27" s="250">
        <v>-142.205506755812</v>
      </c>
      <c r="Q27" s="250">
        <v>-293.67678627303906</v>
      </c>
      <c r="R27" s="189">
        <v>-442.67573889686247</v>
      </c>
      <c r="S27" s="189">
        <v>-584.88124565267447</v>
      </c>
    </row>
    <row r="28" spans="1:23" s="178" customFormat="1" ht="15" customHeight="1">
      <c r="A28" s="178" t="s">
        <v>141</v>
      </c>
      <c r="B28" s="250">
        <v>-63.9</v>
      </c>
      <c r="C28" s="250">
        <v>-62.699999999999996</v>
      </c>
      <c r="D28" s="250">
        <v>-59.700000000000017</v>
      </c>
      <c r="E28" s="250">
        <v>-68.7</v>
      </c>
      <c r="G28" s="250">
        <v>-126.6</v>
      </c>
      <c r="H28" s="189">
        <v>-186.3</v>
      </c>
      <c r="I28" s="189">
        <v>-255</v>
      </c>
      <c r="K28" s="178" t="s">
        <v>141</v>
      </c>
      <c r="L28" s="250">
        <v>-64.961506170000007</v>
      </c>
      <c r="M28" s="250">
        <v>-65.731658330000002</v>
      </c>
      <c r="N28" s="250">
        <v>-66.46879189000002</v>
      </c>
      <c r="O28" s="250">
        <v>-75.193796719999995</v>
      </c>
      <c r="Q28" s="250">
        <v>-130.69316450000002</v>
      </c>
      <c r="R28" s="189">
        <v>-197.16195639000006</v>
      </c>
      <c r="S28" s="189">
        <v>-272.35575311000002</v>
      </c>
    </row>
    <row r="29" spans="1:23" s="184" customFormat="1" ht="15" customHeight="1">
      <c r="A29" s="178" t="s">
        <v>142</v>
      </c>
      <c r="B29" s="250">
        <v>-18.899999999999999</v>
      </c>
      <c r="C29" s="250">
        <v>-24</v>
      </c>
      <c r="D29" s="250">
        <v>-23.800000000000004</v>
      </c>
      <c r="E29" s="250">
        <v>-33.700000000000003</v>
      </c>
      <c r="G29" s="250">
        <v>-42.9</v>
      </c>
      <c r="H29" s="189">
        <v>-66.7</v>
      </c>
      <c r="I29" s="189">
        <v>-100.4</v>
      </c>
      <c r="K29" s="178" t="s">
        <v>142</v>
      </c>
      <c r="L29" s="250">
        <v>-19.594426259999999</v>
      </c>
      <c r="M29" s="250">
        <v>-24.291289389999999</v>
      </c>
      <c r="N29" s="250">
        <v>-23.988339359999998</v>
      </c>
      <c r="O29" s="250">
        <v>-33.797828760000009</v>
      </c>
      <c r="Q29" s="250">
        <v>-43.885715649999995</v>
      </c>
      <c r="R29" s="189">
        <v>-67.874055009999992</v>
      </c>
      <c r="S29" s="189">
        <v>-101.67188376999999</v>
      </c>
      <c r="V29" s="170"/>
      <c r="W29" s="170"/>
    </row>
    <row r="30" spans="1:23" s="178" customFormat="1" ht="15" customHeight="1">
      <c r="A30" s="178" t="s">
        <v>143</v>
      </c>
      <c r="B30" s="250">
        <v>-10.4</v>
      </c>
      <c r="C30" s="250">
        <v>-8.7000000000000011</v>
      </c>
      <c r="D30" s="250">
        <v>-11.599999999999998</v>
      </c>
      <c r="E30" s="250">
        <v>-12.5</v>
      </c>
      <c r="G30" s="250">
        <v>-19.100000000000001</v>
      </c>
      <c r="H30" s="189">
        <v>-30.7</v>
      </c>
      <c r="I30" s="189">
        <v>-43.2</v>
      </c>
      <c r="K30" s="178" t="s">
        <v>143</v>
      </c>
      <c r="L30" s="250">
        <v>-10.41119263</v>
      </c>
      <c r="M30" s="250">
        <v>-8.7534970399999992</v>
      </c>
      <c r="N30" s="250">
        <v>-11.57372509</v>
      </c>
      <c r="O30" s="250">
        <v>-12.494381649999999</v>
      </c>
      <c r="Q30" s="250">
        <v>-19.164689670000001</v>
      </c>
      <c r="R30" s="189">
        <v>-30.738414760000001</v>
      </c>
      <c r="S30" s="189">
        <v>-43.232796409999999</v>
      </c>
      <c r="V30" s="170"/>
      <c r="W30" s="170"/>
    </row>
    <row r="31" spans="1:23" s="184" customFormat="1" ht="15" customHeight="1">
      <c r="A31" s="178" t="s">
        <v>144</v>
      </c>
      <c r="B31" s="250">
        <v>-35.200000000000003</v>
      </c>
      <c r="C31" s="250">
        <v>-34.200000000000003</v>
      </c>
      <c r="D31" s="250">
        <v>-37</v>
      </c>
      <c r="E31" s="250">
        <v>-38.799999999999997</v>
      </c>
      <c r="G31" s="250">
        <v>-69.400000000000006</v>
      </c>
      <c r="H31" s="189">
        <v>-106.4</v>
      </c>
      <c r="I31" s="189">
        <v>-145.19999999999999</v>
      </c>
      <c r="K31" s="178" t="s">
        <v>144</v>
      </c>
      <c r="L31" s="250">
        <v>-37.805234329999998</v>
      </c>
      <c r="M31" s="250">
        <v>-37.610818280000004</v>
      </c>
      <c r="N31" s="250">
        <v>-36.77884993</v>
      </c>
      <c r="O31" s="250">
        <v>-39.236456879999999</v>
      </c>
      <c r="Q31" s="250">
        <v>-75.416052610000008</v>
      </c>
      <c r="R31" s="189">
        <v>-112.19490254000002</v>
      </c>
      <c r="S31" s="189">
        <v>-151.43135942000001</v>
      </c>
      <c r="V31" s="170"/>
      <c r="W31" s="170"/>
    </row>
    <row r="32" spans="1:23" s="178" customFormat="1" ht="4.5" customHeight="1">
      <c r="V32" s="170"/>
      <c r="W32" s="170"/>
    </row>
    <row r="33" spans="1:23" s="178" customFormat="1" ht="18" customHeight="1">
      <c r="A33" s="182" t="s">
        <v>145</v>
      </c>
      <c r="B33" s="190">
        <v>-324.39999999999992</v>
      </c>
      <c r="C33" s="190">
        <v>-319.09999999999997</v>
      </c>
      <c r="D33" s="190">
        <v>-325.90000000000003</v>
      </c>
      <c r="E33" s="190">
        <v>-341.8</v>
      </c>
      <c r="F33" s="190"/>
      <c r="G33" s="190">
        <v>-643.5</v>
      </c>
      <c r="H33" s="190">
        <v>-969.4</v>
      </c>
      <c r="I33" s="190">
        <v>-1311.2000000000003</v>
      </c>
      <c r="K33" s="182" t="s">
        <v>145</v>
      </c>
      <c r="L33" s="190">
        <v>-327.79650543791377</v>
      </c>
      <c r="M33" s="190">
        <v>-327.00561904512534</v>
      </c>
      <c r="N33" s="190">
        <v>-332.57773366382338</v>
      </c>
      <c r="O33" s="190">
        <v>-348.60265138581195</v>
      </c>
      <c r="P33" s="190"/>
      <c r="Q33" s="190">
        <v>-654.80212448303905</v>
      </c>
      <c r="R33" s="190">
        <v>-987.3798581468626</v>
      </c>
      <c r="S33" s="190">
        <v>-1335.9825095326746</v>
      </c>
      <c r="V33" s="170"/>
      <c r="W33" s="170"/>
    </row>
    <row r="36" spans="1:23" ht="25.5" customHeight="1">
      <c r="A36" s="169" t="s">
        <v>194</v>
      </c>
      <c r="B36" s="191"/>
      <c r="C36" s="191"/>
      <c r="D36" s="191"/>
      <c r="E36" s="191"/>
      <c r="F36" s="191"/>
      <c r="G36" s="191"/>
      <c r="H36" s="191"/>
      <c r="I36" s="191"/>
      <c r="K36" s="169" t="s">
        <v>193</v>
      </c>
      <c r="L36" s="192"/>
      <c r="M36" s="192"/>
      <c r="N36" s="192"/>
      <c r="O36" s="192"/>
      <c r="P36" s="192"/>
      <c r="Q36" s="192"/>
      <c r="R36" s="192"/>
      <c r="S36" s="192"/>
    </row>
    <row r="37" spans="1:23" ht="3.75" customHeight="1"/>
    <row r="38" spans="1:23" ht="25.5" customHeight="1" thickBot="1">
      <c r="A38" s="171" t="s">
        <v>125</v>
      </c>
      <c r="B38" s="172" t="s">
        <v>126</v>
      </c>
      <c r="C38" s="172" t="s">
        <v>127</v>
      </c>
      <c r="D38" s="172" t="s">
        <v>128</v>
      </c>
      <c r="E38" s="172" t="s">
        <v>129</v>
      </c>
      <c r="F38" s="172"/>
      <c r="G38" s="172" t="s">
        <v>130</v>
      </c>
      <c r="H38" s="172" t="s">
        <v>131</v>
      </c>
      <c r="I38" s="172" t="s">
        <v>132</v>
      </c>
      <c r="J38" s="173"/>
      <c r="K38" s="171" t="s">
        <v>125</v>
      </c>
      <c r="L38" s="172" t="s">
        <v>126</v>
      </c>
      <c r="M38" s="172" t="s">
        <v>127</v>
      </c>
      <c r="N38" s="172" t="s">
        <v>128</v>
      </c>
      <c r="O38" s="172" t="s">
        <v>129</v>
      </c>
      <c r="P38" s="172"/>
      <c r="Q38" s="172" t="s">
        <v>130</v>
      </c>
      <c r="R38" s="172" t="s">
        <v>131</v>
      </c>
      <c r="S38" s="172" t="s">
        <v>132</v>
      </c>
    </row>
    <row r="39" spans="1:23" ht="3.75" customHeight="1"/>
    <row r="40" spans="1:23" ht="15" customHeight="1">
      <c r="A40" s="188" t="s">
        <v>20</v>
      </c>
      <c r="B40" s="250"/>
      <c r="C40" s="250"/>
      <c r="D40" s="250"/>
      <c r="E40" s="250"/>
      <c r="F40" s="175"/>
      <c r="G40" s="175"/>
      <c r="H40" s="175"/>
      <c r="I40" s="175"/>
      <c r="J40" s="175"/>
      <c r="K40" s="188" t="s">
        <v>20</v>
      </c>
      <c r="L40" s="250"/>
      <c r="M40" s="250"/>
      <c r="N40" s="250"/>
      <c r="O40" s="250"/>
      <c r="P40" s="175"/>
      <c r="Q40" s="175"/>
      <c r="R40" s="175"/>
      <c r="S40" s="175"/>
    </row>
    <row r="41" spans="1:23" ht="3.75" customHeight="1">
      <c r="A41" s="188"/>
      <c r="B41" s="250"/>
      <c r="C41" s="250"/>
      <c r="D41" s="250"/>
      <c r="E41" s="250"/>
      <c r="F41" s="175"/>
      <c r="G41" s="175"/>
      <c r="H41" s="175"/>
      <c r="I41" s="175"/>
      <c r="J41" s="175"/>
      <c r="K41" s="188"/>
      <c r="L41" s="250"/>
      <c r="M41" s="250"/>
      <c r="N41" s="250"/>
      <c r="O41" s="250"/>
      <c r="P41" s="175"/>
      <c r="Q41" s="175"/>
      <c r="R41" s="175"/>
      <c r="S41" s="175"/>
    </row>
    <row r="42" spans="1:23" ht="18" customHeight="1">
      <c r="A42" s="193" t="s">
        <v>20</v>
      </c>
      <c r="B42" s="194">
        <v>289.39999999999998</v>
      </c>
      <c r="C42" s="194">
        <v>303</v>
      </c>
      <c r="D42" s="194">
        <v>318.80000000000007</v>
      </c>
      <c r="E42" s="194">
        <v>298.7</v>
      </c>
      <c r="F42" s="194"/>
      <c r="G42" s="194">
        <v>592.4</v>
      </c>
      <c r="H42" s="194">
        <v>911.2</v>
      </c>
      <c r="I42" s="194">
        <v>1209.9000000000001</v>
      </c>
      <c r="J42" s="178"/>
      <c r="K42" s="193" t="s">
        <v>20</v>
      </c>
      <c r="L42" s="194">
        <v>293.72897193265226</v>
      </c>
      <c r="M42" s="194">
        <v>309.22103612463735</v>
      </c>
      <c r="N42" s="194">
        <v>319.3191143417709</v>
      </c>
      <c r="O42" s="194">
        <v>299.15076605617998</v>
      </c>
      <c r="P42" s="194"/>
      <c r="Q42" s="194">
        <v>602.95000805728978</v>
      </c>
      <c r="R42" s="194">
        <v>922.26912239906062</v>
      </c>
      <c r="S42" s="194">
        <v>1221.4198884552402</v>
      </c>
    </row>
    <row r="43" spans="1:23" ht="18" customHeight="1">
      <c r="A43" s="195" t="s">
        <v>146</v>
      </c>
      <c r="B43" s="249">
        <v>0.47</v>
      </c>
      <c r="C43" s="249">
        <v>0.48699999999999999</v>
      </c>
      <c r="D43" s="249">
        <v>0.49299999999999999</v>
      </c>
      <c r="E43" s="249">
        <v>0.46400000000000002</v>
      </c>
      <c r="F43" s="249"/>
      <c r="G43" s="249">
        <v>0.47799999999999998</v>
      </c>
      <c r="H43" s="249">
        <v>0.48399999999999999</v>
      </c>
      <c r="I43" s="249">
        <v>0.47899999999999998</v>
      </c>
      <c r="J43" s="196"/>
      <c r="K43" s="195" t="s">
        <v>146</v>
      </c>
      <c r="L43" s="249">
        <v>0.47259361462591359</v>
      </c>
      <c r="M43" s="249">
        <v>0.48602339058260413</v>
      </c>
      <c r="N43" s="249">
        <v>0.48983073828120527</v>
      </c>
      <c r="O43" s="249">
        <v>0.4618281555928182</v>
      </c>
      <c r="P43" s="249"/>
      <c r="Q43" s="249">
        <v>0.47938698926273271</v>
      </c>
      <c r="R43" s="249">
        <v>0.48295217173127064</v>
      </c>
      <c r="S43" s="249">
        <v>0.47760176083991146</v>
      </c>
    </row>
    <row r="45" spans="1:23" ht="8.25" customHeight="1"/>
    <row r="46" spans="1:23" ht="62.25" customHeight="1">
      <c r="A46" s="346" t="s">
        <v>192</v>
      </c>
      <c r="B46" s="346"/>
      <c r="C46" s="346"/>
      <c r="D46" s="346"/>
      <c r="E46" s="346"/>
      <c r="F46" s="346"/>
      <c r="G46" s="346"/>
      <c r="H46" s="346"/>
      <c r="I46" s="346"/>
      <c r="K46" s="346" t="s">
        <v>191</v>
      </c>
      <c r="L46" s="346"/>
      <c r="M46" s="346"/>
      <c r="N46" s="346"/>
      <c r="O46" s="346"/>
      <c r="P46" s="346"/>
      <c r="Q46" s="346"/>
      <c r="R46" s="346"/>
      <c r="S46" s="346"/>
    </row>
    <row r="47" spans="1:23" ht="71.25" customHeight="1">
      <c r="A47" s="348" t="s">
        <v>190</v>
      </c>
      <c r="B47" s="348"/>
      <c r="C47" s="348"/>
      <c r="D47" s="348"/>
      <c r="E47" s="348"/>
      <c r="F47" s="348"/>
      <c r="G47" s="348"/>
      <c r="H47" s="348"/>
      <c r="I47" s="348"/>
    </row>
    <row r="48" spans="1:23">
      <c r="A48" s="346"/>
      <c r="B48" s="347"/>
      <c r="C48" s="347"/>
      <c r="D48" s="347"/>
      <c r="E48" s="347"/>
      <c r="F48" s="347"/>
      <c r="G48" s="347"/>
      <c r="H48" s="347"/>
      <c r="I48" s="347"/>
    </row>
    <row r="49" spans="1:9">
      <c r="A49" s="347"/>
      <c r="B49" s="347"/>
      <c r="C49" s="347"/>
      <c r="D49" s="347"/>
      <c r="E49" s="347"/>
      <c r="F49" s="347"/>
      <c r="G49" s="347"/>
      <c r="H49" s="347"/>
      <c r="I49" s="347"/>
    </row>
    <row r="50" spans="1:9">
      <c r="A50" s="347"/>
      <c r="B50" s="347"/>
      <c r="C50" s="347"/>
      <c r="D50" s="347"/>
      <c r="E50" s="347"/>
      <c r="F50" s="347"/>
      <c r="G50" s="347"/>
      <c r="H50" s="347"/>
      <c r="I50" s="347"/>
    </row>
    <row r="51" spans="1:9">
      <c r="A51" s="347"/>
      <c r="B51" s="347"/>
      <c r="C51" s="347"/>
      <c r="D51" s="347"/>
      <c r="E51" s="347"/>
      <c r="F51" s="347"/>
      <c r="G51" s="347"/>
      <c r="H51" s="347"/>
      <c r="I51" s="347"/>
    </row>
    <row r="52" spans="1:9">
      <c r="A52" s="347"/>
      <c r="B52" s="347"/>
      <c r="C52" s="347"/>
      <c r="D52" s="347"/>
      <c r="E52" s="347"/>
      <c r="F52" s="347"/>
      <c r="G52" s="347"/>
      <c r="H52" s="347"/>
      <c r="I52" s="347"/>
    </row>
    <row r="53" spans="1:9">
      <c r="A53" s="347"/>
      <c r="B53" s="347"/>
      <c r="C53" s="347"/>
      <c r="D53" s="347"/>
      <c r="E53" s="347"/>
      <c r="F53" s="347"/>
      <c r="G53" s="347"/>
      <c r="H53" s="347"/>
      <c r="I53" s="347"/>
    </row>
    <row r="54" spans="1:9">
      <c r="A54" s="347"/>
      <c r="B54" s="347"/>
      <c r="C54" s="347"/>
      <c r="D54" s="347"/>
      <c r="E54" s="347"/>
      <c r="F54" s="347"/>
      <c r="G54" s="347"/>
      <c r="H54" s="347"/>
      <c r="I54" s="347"/>
    </row>
    <row r="55" spans="1:9">
      <c r="A55" s="347"/>
      <c r="B55" s="347"/>
      <c r="C55" s="347"/>
      <c r="D55" s="347"/>
      <c r="E55" s="347"/>
      <c r="F55" s="347"/>
      <c r="G55" s="347"/>
      <c r="H55" s="347"/>
      <c r="I55" s="347"/>
    </row>
    <row r="56" spans="1:9">
      <c r="A56" s="347"/>
      <c r="B56" s="347"/>
      <c r="C56" s="347"/>
      <c r="D56" s="347"/>
      <c r="E56" s="347"/>
      <c r="F56" s="347"/>
      <c r="G56" s="347"/>
      <c r="H56" s="347"/>
      <c r="I56" s="347"/>
    </row>
  </sheetData>
  <mergeCells count="4">
    <mergeCell ref="A46:I46"/>
    <mergeCell ref="K46:S46"/>
    <mergeCell ref="A48:I56"/>
    <mergeCell ref="A47:I47"/>
  </mergeCells>
  <pageMargins left="0.25" right="0.25" top="0.75" bottom="0.75" header="0.3" footer="0.3"/>
  <pageSetup paperSize="8" scale="10" orientation="landscape" r:id="rId1"/>
  <headerFooter alignWithMargins="0">
    <oddFooter>&amp;L&amp;7Telenet - Investor &amp; Analyst Toolkit&amp;R&amp;7Q4 2017 Results</oddFooter>
  </headerFooter>
  <legacyDrawingHF r:id="rId2"/>
</worksheet>
</file>

<file path=xl/worksheets/sheet9.xml><?xml version="1.0" encoding="utf-8"?>
<worksheet xmlns="http://schemas.openxmlformats.org/spreadsheetml/2006/main" xmlns:r="http://schemas.openxmlformats.org/officeDocument/2006/relationships">
  <sheetPr>
    <tabColor rgb="FFFFC000"/>
    <pageSetUpPr fitToPage="1"/>
  </sheetPr>
  <dimension ref="A1:N108"/>
  <sheetViews>
    <sheetView showGridLines="0" zoomScale="90" zoomScaleNormal="90" workbookViewId="0">
      <selection activeCell="H31" sqref="H31"/>
    </sheetView>
  </sheetViews>
  <sheetFormatPr defaultColWidth="8" defaultRowHeight="11.25"/>
  <cols>
    <col min="1" max="1" width="54.5703125" style="253" customWidth="1"/>
    <col min="2" max="4" width="10" style="253" customWidth="1"/>
    <col min="5" max="5" width="13.7109375" style="253" customWidth="1"/>
    <col min="6" max="6" width="2.42578125" style="257" customWidth="1"/>
    <col min="7" max="7" width="12.5703125" style="253" customWidth="1"/>
    <col min="8" max="8" width="10" style="256" customWidth="1"/>
    <col min="9" max="9" width="12.5703125" style="253" customWidth="1"/>
    <col min="10" max="10" width="10" style="255" customWidth="1"/>
    <col min="11" max="11" width="2.42578125" style="254" customWidth="1"/>
    <col min="12" max="12" width="19.140625" style="253" customWidth="1"/>
    <col min="13" max="16384" width="8" style="253"/>
  </cols>
  <sheetData>
    <row r="1" spans="1:12" s="330" customFormat="1" ht="36" customHeight="1">
      <c r="A1" s="167" t="s">
        <v>234</v>
      </c>
      <c r="F1" s="332"/>
      <c r="G1" s="349"/>
      <c r="H1" s="349"/>
      <c r="I1" s="349"/>
      <c r="J1" s="349"/>
      <c r="K1" s="331"/>
    </row>
    <row r="2" spans="1:12" s="324" customFormat="1" ht="33.75" customHeight="1" thickBot="1">
      <c r="A2" s="171" t="s">
        <v>233</v>
      </c>
      <c r="B2" s="327" t="s">
        <v>126</v>
      </c>
      <c r="C2" s="327" t="s">
        <v>127</v>
      </c>
      <c r="D2" s="327" t="s">
        <v>128</v>
      </c>
      <c r="E2" s="327" t="s">
        <v>129</v>
      </c>
      <c r="F2" s="329"/>
      <c r="G2" s="327" t="s">
        <v>232</v>
      </c>
      <c r="H2" s="328" t="s">
        <v>230</v>
      </c>
      <c r="I2" s="327" t="s">
        <v>231</v>
      </c>
      <c r="J2" s="326" t="s">
        <v>230</v>
      </c>
      <c r="K2" s="325"/>
    </row>
    <row r="3" spans="1:12" ht="12.75" hidden="1" customHeight="1"/>
    <row r="4" spans="1:12" s="301" customFormat="1" ht="15" hidden="1" customHeight="1">
      <c r="A4" s="298" t="s">
        <v>27</v>
      </c>
      <c r="F4" s="305"/>
      <c r="H4" s="323"/>
      <c r="J4" s="302"/>
      <c r="K4" s="260"/>
    </row>
    <row r="5" spans="1:12" s="301" customFormat="1" ht="4.5" hidden="1" customHeight="1">
      <c r="B5" s="302"/>
      <c r="C5" s="302"/>
      <c r="D5" s="302"/>
      <c r="E5" s="302"/>
      <c r="F5" s="303"/>
      <c r="G5" s="302"/>
      <c r="H5" s="323"/>
      <c r="I5" s="302"/>
      <c r="J5" s="302"/>
      <c r="K5" s="264"/>
    </row>
    <row r="6" spans="1:12" s="320" customFormat="1" ht="15" hidden="1" customHeight="1">
      <c r="A6" s="320" t="s">
        <v>229</v>
      </c>
      <c r="B6" s="322">
        <v>2996700</v>
      </c>
      <c r="C6" s="322">
        <v>3328000</v>
      </c>
      <c r="D6" s="322">
        <v>3307100</v>
      </c>
      <c r="E6" s="322">
        <v>3317100</v>
      </c>
      <c r="F6" s="322"/>
      <c r="G6" s="322">
        <v>3341048</v>
      </c>
      <c r="H6" s="267">
        <f>IFERROR(G6/D6-1,"")</f>
        <v>1.0265187021861966E-2</v>
      </c>
      <c r="I6" s="322">
        <v>3349547</v>
      </c>
      <c r="J6" s="267">
        <f>IFERROR(I6/E6-1,"")</f>
        <v>9.7817370594797115E-3</v>
      </c>
      <c r="K6" s="321"/>
    </row>
    <row r="7" spans="1:12" s="320" customFormat="1" ht="12.75" hidden="1" customHeight="1">
      <c r="B7" s="295"/>
      <c r="C7" s="295"/>
      <c r="D7" s="295"/>
      <c r="E7" s="295"/>
      <c r="F7" s="295"/>
      <c r="G7" s="295"/>
      <c r="H7" s="299" t="str">
        <f>IFERROR(G7/D7-1,"")</f>
        <v/>
      </c>
      <c r="I7" s="295"/>
      <c r="J7" s="299" t="str">
        <f>IFERROR(I7/E7-1,"")</f>
        <v/>
      </c>
      <c r="K7" s="263"/>
    </row>
    <row r="8" spans="1:12" ht="15" customHeight="1">
      <c r="A8" s="298" t="s">
        <v>134</v>
      </c>
      <c r="B8" s="295"/>
      <c r="C8" s="295"/>
      <c r="D8" s="295"/>
      <c r="E8" s="295"/>
      <c r="F8" s="295"/>
      <c r="G8" s="295"/>
      <c r="H8" s="299" t="str">
        <f>IFERROR(G8/D8-1,"")</f>
        <v/>
      </c>
      <c r="I8" s="295"/>
      <c r="J8" s="299" t="str">
        <f>IFERROR(I8/E8-1,"")</f>
        <v/>
      </c>
      <c r="K8" s="263"/>
    </row>
    <row r="9" spans="1:12" s="318" customFormat="1" ht="15" customHeight="1">
      <c r="A9" s="253" t="s">
        <v>228</v>
      </c>
      <c r="B9" s="295">
        <v>268700</v>
      </c>
      <c r="C9" s="295">
        <v>265500</v>
      </c>
      <c r="D9" s="295">
        <v>255700</v>
      </c>
      <c r="E9" s="295">
        <v>244700</v>
      </c>
      <c r="F9" s="295"/>
      <c r="G9" s="297">
        <v>233100</v>
      </c>
      <c r="H9" s="267">
        <f>IFERROR(G9/B9-1,"")</f>
        <v>-0.13248976553777447</v>
      </c>
      <c r="I9" s="297">
        <v>219600</v>
      </c>
      <c r="J9" s="267">
        <f>IFERROR(I9/C9-1,"")</f>
        <v>-0.17288135593220344</v>
      </c>
      <c r="K9" s="263"/>
      <c r="L9" s="256"/>
    </row>
    <row r="10" spans="1:12" s="318" customFormat="1" ht="15" customHeight="1">
      <c r="A10" s="253" t="s">
        <v>227</v>
      </c>
      <c r="B10" s="295">
        <v>-15900</v>
      </c>
      <c r="C10" s="295">
        <v>-10500</v>
      </c>
      <c r="D10" s="295">
        <v>-9800</v>
      </c>
      <c r="E10" s="295">
        <v>-11000</v>
      </c>
      <c r="F10" s="295"/>
      <c r="G10" s="319">
        <v>-11600</v>
      </c>
      <c r="H10" s="267"/>
      <c r="I10" s="319">
        <v>-13500</v>
      </c>
      <c r="J10" s="267"/>
      <c r="K10" s="263"/>
      <c r="L10" s="256"/>
    </row>
    <row r="11" spans="1:12" s="318" customFormat="1" ht="15" customHeight="1">
      <c r="A11" s="253" t="s">
        <v>226</v>
      </c>
      <c r="B11" s="295">
        <v>1727600</v>
      </c>
      <c r="C11" s="295">
        <v>1796600</v>
      </c>
      <c r="D11" s="295">
        <v>1791200</v>
      </c>
      <c r="E11" s="295">
        <v>1786600</v>
      </c>
      <c r="F11" s="295"/>
      <c r="G11" s="297">
        <v>1775600</v>
      </c>
      <c r="H11" s="267">
        <f>IFERROR(G11/B11-1,"")</f>
        <v>2.7784209307710084E-2</v>
      </c>
      <c r="I11" s="297">
        <v>1772800</v>
      </c>
      <c r="J11" s="267">
        <f>IFERROR(I11/C11-1,"")</f>
        <v>-1.3247244795725255E-2</v>
      </c>
      <c r="K11" s="263"/>
      <c r="L11" s="256"/>
    </row>
    <row r="12" spans="1:12" s="318" customFormat="1" ht="15" customHeight="1">
      <c r="A12" s="253" t="s">
        <v>225</v>
      </c>
      <c r="B12" s="295">
        <v>-5300</v>
      </c>
      <c r="C12" s="295">
        <v>-4600</v>
      </c>
      <c r="D12" s="295">
        <v>-5400</v>
      </c>
      <c r="E12" s="295">
        <v>-4600</v>
      </c>
      <c r="F12" s="295"/>
      <c r="G12" s="319">
        <v>-11000</v>
      </c>
      <c r="H12" s="267"/>
      <c r="I12" s="319">
        <v>-2800</v>
      </c>
      <c r="J12" s="267"/>
      <c r="K12" s="263"/>
      <c r="L12" s="256"/>
    </row>
    <row r="13" spans="1:12" s="317" customFormat="1" ht="18" customHeight="1">
      <c r="A13" s="294" t="s">
        <v>224</v>
      </c>
      <c r="B13" s="292">
        <v>1996300</v>
      </c>
      <c r="C13" s="292">
        <v>2062100</v>
      </c>
      <c r="D13" s="292">
        <v>2046900</v>
      </c>
      <c r="E13" s="292">
        <v>2031300</v>
      </c>
      <c r="F13" s="293"/>
      <c r="G13" s="292">
        <v>2008700</v>
      </c>
      <c r="H13" s="291">
        <f>IFERROR(G13/B13-1,"")</f>
        <v>6.2114912588289162E-3</v>
      </c>
      <c r="I13" s="292">
        <v>1992400</v>
      </c>
      <c r="J13" s="291">
        <f>IFERROR(I13/C13-1,"")</f>
        <v>-3.3800494641385015E-2</v>
      </c>
      <c r="K13" s="282"/>
      <c r="L13" s="314"/>
    </row>
    <row r="14" spans="1:12" s="317" customFormat="1" ht="18" customHeight="1">
      <c r="A14" s="294" t="s">
        <v>223</v>
      </c>
      <c r="B14" s="292">
        <v>-21200</v>
      </c>
      <c r="C14" s="292">
        <v>-15100</v>
      </c>
      <c r="D14" s="292">
        <v>-15200</v>
      </c>
      <c r="E14" s="292">
        <v>-15600</v>
      </c>
      <c r="F14" s="293"/>
      <c r="G14" s="292">
        <v>-22600</v>
      </c>
      <c r="H14" s="291"/>
      <c r="I14" s="292">
        <v>-16300</v>
      </c>
      <c r="J14" s="291"/>
      <c r="K14" s="282"/>
      <c r="L14" s="314"/>
    </row>
    <row r="15" spans="1:12" ht="12.75" customHeight="1">
      <c r="B15" s="313"/>
      <c r="C15" s="313"/>
      <c r="D15" s="313"/>
      <c r="E15" s="313"/>
      <c r="F15" s="295"/>
      <c r="G15" s="311"/>
      <c r="H15" s="311" t="str">
        <f>IFERROR(G15/B15-1,"")</f>
        <v/>
      </c>
      <c r="I15" s="311"/>
      <c r="J15" s="299" t="str">
        <f>IFERROR(I15/C15-1,"")</f>
        <v/>
      </c>
      <c r="K15" s="263"/>
      <c r="L15" s="256"/>
    </row>
    <row r="16" spans="1:12" ht="15" customHeight="1">
      <c r="A16" s="298" t="s">
        <v>3</v>
      </c>
      <c r="B16" s="313"/>
      <c r="C16" s="313"/>
      <c r="D16" s="313"/>
      <c r="E16" s="313"/>
      <c r="F16" s="295"/>
      <c r="H16" s="299" t="str">
        <f>IFERROR(G16/B16-1,"")</f>
        <v/>
      </c>
      <c r="J16" s="299" t="str">
        <f>IFERROR(I16/C16-1,"")</f>
        <v/>
      </c>
      <c r="K16" s="263"/>
      <c r="L16" s="256"/>
    </row>
    <row r="17" spans="1:12" ht="15" customHeight="1">
      <c r="A17" s="253" t="s">
        <v>222</v>
      </c>
      <c r="B17" s="295">
        <v>1477300</v>
      </c>
      <c r="C17" s="295">
        <v>1517500</v>
      </c>
      <c r="D17" s="295">
        <v>1513700</v>
      </c>
      <c r="E17" s="295">
        <v>1512200</v>
      </c>
      <c r="F17" s="295"/>
      <c r="G17" s="315">
        <v>1508100</v>
      </c>
      <c r="H17" s="267">
        <f>IFERROR(G17/B17-1,"")</f>
        <v>2.0848845867460941E-2</v>
      </c>
      <c r="I17" s="315">
        <v>1499700</v>
      </c>
      <c r="J17" s="267">
        <f>IFERROR(I17/C17-1,"")</f>
        <v>-1.1729818780889634E-2</v>
      </c>
      <c r="K17" s="263"/>
      <c r="L17" s="256"/>
    </row>
    <row r="18" spans="1:12" ht="15" customHeight="1">
      <c r="A18" s="253" t="s">
        <v>221</v>
      </c>
      <c r="B18" s="295">
        <v>-4400</v>
      </c>
      <c r="C18" s="295">
        <v>-6600</v>
      </c>
      <c r="D18" s="295">
        <v>-3800</v>
      </c>
      <c r="E18" s="295">
        <v>-1500</v>
      </c>
      <c r="F18" s="295"/>
      <c r="G18" s="295">
        <v>-4100</v>
      </c>
      <c r="H18" s="267"/>
      <c r="I18" s="295">
        <v>-8400</v>
      </c>
      <c r="J18" s="267"/>
      <c r="K18" s="263"/>
      <c r="L18" s="256"/>
    </row>
    <row r="19" spans="1:12" ht="15" customHeight="1">
      <c r="A19" s="253" t="s">
        <v>220</v>
      </c>
      <c r="B19" s="295">
        <v>130800</v>
      </c>
      <c r="C19" s="295">
        <v>150900</v>
      </c>
      <c r="D19" s="295">
        <v>156700</v>
      </c>
      <c r="E19" s="295">
        <v>161900</v>
      </c>
      <c r="F19" s="295"/>
      <c r="G19" s="315">
        <v>168100</v>
      </c>
      <c r="H19" s="267">
        <f>IFERROR(G19/B19-1,"")</f>
        <v>0.28516819571865448</v>
      </c>
      <c r="I19" s="315">
        <v>176600</v>
      </c>
      <c r="J19" s="267">
        <f>IFERROR(I19/C19-1,"")</f>
        <v>0.17031146454605706</v>
      </c>
      <c r="K19" s="263"/>
      <c r="L19" s="256"/>
    </row>
    <row r="20" spans="1:12" ht="15" customHeight="1">
      <c r="A20" s="253" t="s">
        <v>219</v>
      </c>
      <c r="B20" s="295">
        <v>10800</v>
      </c>
      <c r="C20" s="295">
        <v>8000</v>
      </c>
      <c r="D20" s="295">
        <v>5800</v>
      </c>
      <c r="E20" s="295">
        <v>5200</v>
      </c>
      <c r="F20" s="295"/>
      <c r="G20" s="295">
        <v>6200</v>
      </c>
      <c r="H20" s="267"/>
      <c r="I20" s="295">
        <v>8500</v>
      </c>
      <c r="J20" s="267"/>
      <c r="K20" s="263"/>
      <c r="L20" s="256"/>
    </row>
    <row r="21" spans="1:12" s="290" customFormat="1" ht="18" customHeight="1">
      <c r="A21" s="312" t="s">
        <v>218</v>
      </c>
      <c r="B21" s="292">
        <v>1608100</v>
      </c>
      <c r="C21" s="292">
        <v>1668400</v>
      </c>
      <c r="D21" s="292">
        <v>1670400</v>
      </c>
      <c r="E21" s="292">
        <v>1674100</v>
      </c>
      <c r="F21" s="293"/>
      <c r="G21" s="292">
        <v>1676200</v>
      </c>
      <c r="H21" s="291">
        <f>IFERROR(G21/B21-1,"")</f>
        <v>4.2348112679559735E-2</v>
      </c>
      <c r="I21" s="292">
        <v>1676300</v>
      </c>
      <c r="J21" s="291">
        <f>IFERROR(I21/C21-1,"")</f>
        <v>4.7350755214576878E-3</v>
      </c>
      <c r="K21" s="282"/>
      <c r="L21" s="314"/>
    </row>
    <row r="22" spans="1:12" s="290" customFormat="1" ht="18" customHeight="1">
      <c r="A22" s="312" t="s">
        <v>217</v>
      </c>
      <c r="B22" s="292">
        <v>6400</v>
      </c>
      <c r="C22" s="292">
        <v>1400</v>
      </c>
      <c r="D22" s="292">
        <v>2000</v>
      </c>
      <c r="E22" s="292">
        <v>3700</v>
      </c>
      <c r="F22" s="293"/>
      <c r="G22" s="292">
        <v>2100</v>
      </c>
      <c r="H22" s="291"/>
      <c r="I22" s="292">
        <v>100</v>
      </c>
      <c r="J22" s="291"/>
      <c r="K22" s="282"/>
      <c r="L22" s="314"/>
    </row>
    <row r="23" spans="1:12" ht="12.75" customHeight="1">
      <c r="B23" s="313"/>
      <c r="C23" s="313"/>
      <c r="D23" s="313"/>
      <c r="E23" s="313"/>
      <c r="F23" s="295"/>
      <c r="G23" s="311"/>
      <c r="H23" s="311" t="str">
        <f>IFERROR(G23/B23-1,"")</f>
        <v/>
      </c>
      <c r="I23" s="311"/>
      <c r="J23" s="299" t="str">
        <f>IFERROR(I23/C23-1,"")</f>
        <v/>
      </c>
      <c r="K23" s="263"/>
      <c r="L23" s="256"/>
    </row>
    <row r="24" spans="1:12" ht="15" customHeight="1">
      <c r="A24" s="316" t="s">
        <v>136</v>
      </c>
      <c r="B24" s="313"/>
      <c r="C24" s="313"/>
      <c r="D24" s="313"/>
      <c r="E24" s="313"/>
      <c r="F24" s="295"/>
      <c r="H24" s="299" t="str">
        <f>IFERROR(G24/B24-1,"")</f>
        <v/>
      </c>
      <c r="J24" s="299" t="str">
        <f>IFERROR(I24/C24-1,"")</f>
        <v/>
      </c>
      <c r="K24" s="263"/>
      <c r="L24" s="256"/>
    </row>
    <row r="25" spans="1:12" ht="15" customHeight="1">
      <c r="A25" s="253" t="s">
        <v>216</v>
      </c>
      <c r="B25" s="295">
        <v>1164600</v>
      </c>
      <c r="C25" s="295">
        <v>1205400</v>
      </c>
      <c r="D25" s="295">
        <v>1200300</v>
      </c>
      <c r="E25" s="295">
        <v>1197200</v>
      </c>
      <c r="F25" s="295"/>
      <c r="G25" s="315">
        <v>1189100</v>
      </c>
      <c r="H25" s="267">
        <f>IFERROR(G25/B25-1,"")</f>
        <v>2.1037266014082068E-2</v>
      </c>
      <c r="I25" s="315">
        <v>1181200</v>
      </c>
      <c r="J25" s="267">
        <f>IFERROR(I25/C25-1,"")</f>
        <v>-2.0076323212211755E-2</v>
      </c>
      <c r="K25" s="263"/>
      <c r="L25" s="256"/>
    </row>
    <row r="26" spans="1:12" ht="15" customHeight="1">
      <c r="A26" s="253" t="s">
        <v>215</v>
      </c>
      <c r="B26" s="295">
        <v>-3500</v>
      </c>
      <c r="C26" s="295">
        <v>-5300</v>
      </c>
      <c r="D26" s="295">
        <v>-5100</v>
      </c>
      <c r="E26" s="295">
        <v>-3100</v>
      </c>
      <c r="F26" s="295"/>
      <c r="G26" s="295">
        <v>-8100</v>
      </c>
      <c r="H26" s="267"/>
      <c r="I26" s="295">
        <v>-7900</v>
      </c>
      <c r="J26" s="267"/>
      <c r="K26" s="263"/>
      <c r="L26" s="256"/>
    </row>
    <row r="27" spans="1:12" ht="15" customHeight="1">
      <c r="A27" s="253" t="s">
        <v>214</v>
      </c>
      <c r="B27" s="295">
        <v>93600</v>
      </c>
      <c r="C27" s="295">
        <v>98600</v>
      </c>
      <c r="D27" s="295">
        <v>102200</v>
      </c>
      <c r="E27" s="295">
        <v>105400</v>
      </c>
      <c r="F27" s="295"/>
      <c r="G27" s="315">
        <v>108800</v>
      </c>
      <c r="H27" s="267">
        <f>IFERROR(G27/B27-1,"")</f>
        <v>0.16239316239316248</v>
      </c>
      <c r="I27" s="315">
        <v>111200</v>
      </c>
      <c r="J27" s="267">
        <f>IFERROR(I27/C27-1,"")</f>
        <v>0.12778904665314395</v>
      </c>
      <c r="K27" s="263"/>
      <c r="L27" s="256"/>
    </row>
    <row r="28" spans="1:12" ht="15" customHeight="1">
      <c r="A28" s="253" t="s">
        <v>213</v>
      </c>
      <c r="B28" s="295">
        <v>6300</v>
      </c>
      <c r="C28" s="295">
        <v>3800</v>
      </c>
      <c r="D28" s="295">
        <v>3600</v>
      </c>
      <c r="E28" s="295">
        <v>3200</v>
      </c>
      <c r="F28" s="295"/>
      <c r="G28" s="295">
        <v>3400</v>
      </c>
      <c r="H28" s="267"/>
      <c r="I28" s="295">
        <v>2400</v>
      </c>
      <c r="J28" s="267"/>
      <c r="K28" s="263"/>
      <c r="L28" s="256"/>
    </row>
    <row r="29" spans="1:12" s="290" customFormat="1" ht="18" customHeight="1">
      <c r="A29" s="312" t="s">
        <v>212</v>
      </c>
      <c r="B29" s="292">
        <v>1258200</v>
      </c>
      <c r="C29" s="292">
        <v>1304000</v>
      </c>
      <c r="D29" s="292">
        <v>1302500</v>
      </c>
      <c r="E29" s="292">
        <v>1302600</v>
      </c>
      <c r="F29" s="293"/>
      <c r="G29" s="292">
        <v>1297900</v>
      </c>
      <c r="H29" s="291">
        <f>IFERROR(G29/B29-1,"")</f>
        <v>3.1553012239707412E-2</v>
      </c>
      <c r="I29" s="292">
        <v>1292400</v>
      </c>
      <c r="J29" s="291">
        <f>IFERROR(I29/C29-1,"")</f>
        <v>-8.8957055214723413E-3</v>
      </c>
      <c r="K29" s="282"/>
      <c r="L29" s="314"/>
    </row>
    <row r="30" spans="1:12" s="290" customFormat="1" ht="18" customHeight="1">
      <c r="A30" s="312" t="s">
        <v>211</v>
      </c>
      <c r="B30" s="292">
        <v>2800</v>
      </c>
      <c r="C30" s="292">
        <v>-1500</v>
      </c>
      <c r="D30" s="292">
        <v>-1500</v>
      </c>
      <c r="E30" s="292">
        <v>100</v>
      </c>
      <c r="F30" s="293"/>
      <c r="G30" s="292">
        <v>-4700</v>
      </c>
      <c r="H30" s="291"/>
      <c r="I30" s="292">
        <v>-5500</v>
      </c>
      <c r="J30" s="291"/>
      <c r="K30" s="282"/>
      <c r="L30" s="314"/>
    </row>
    <row r="31" spans="1:12" ht="12.75" customHeight="1">
      <c r="B31" s="313"/>
      <c r="C31" s="313"/>
      <c r="D31" s="313"/>
      <c r="E31" s="313"/>
      <c r="F31" s="295"/>
      <c r="G31" s="311"/>
      <c r="H31" s="311" t="str">
        <f t="shared" ref="H31:H48" si="0">IFERROR(G31/B31-1,"")</f>
        <v/>
      </c>
      <c r="I31" s="311"/>
      <c r="J31" s="299" t="str">
        <f t="shared" ref="J31:J48" si="1">IFERROR(I31/C31-1,"")</f>
        <v/>
      </c>
      <c r="K31" s="263"/>
      <c r="L31" s="256"/>
    </row>
    <row r="32" spans="1:12" s="290" customFormat="1" ht="18" customHeight="1">
      <c r="A32" s="312" t="s">
        <v>210</v>
      </c>
      <c r="B32" s="292">
        <v>4862600</v>
      </c>
      <c r="C32" s="292">
        <v>5034400</v>
      </c>
      <c r="D32" s="292">
        <v>5019800</v>
      </c>
      <c r="E32" s="292">
        <v>5008000</v>
      </c>
      <c r="F32" s="293"/>
      <c r="G32" s="292">
        <f>+G29+G21+G13</f>
        <v>4982800</v>
      </c>
      <c r="H32" s="291">
        <f t="shared" si="0"/>
        <v>2.4719285978694439E-2</v>
      </c>
      <c r="I32" s="292">
        <f>+I29+I21+I13</f>
        <v>4961100</v>
      </c>
      <c r="J32" s="291">
        <f t="shared" si="1"/>
        <v>-1.4559828380740547E-2</v>
      </c>
      <c r="K32" s="282"/>
    </row>
    <row r="33" spans="1:14" ht="12.75" customHeight="1">
      <c r="G33" s="311"/>
      <c r="H33" s="311" t="str">
        <f t="shared" si="0"/>
        <v/>
      </c>
      <c r="I33" s="311"/>
      <c r="J33" s="299" t="str">
        <f t="shared" si="1"/>
        <v/>
      </c>
      <c r="L33" s="310"/>
      <c r="M33" s="310"/>
      <c r="N33" s="310"/>
    </row>
    <row r="34" spans="1:14" ht="15" hidden="1" customHeight="1">
      <c r="A34" s="298" t="s">
        <v>209</v>
      </c>
      <c r="H34" s="299" t="str">
        <f t="shared" si="0"/>
        <v/>
      </c>
      <c r="J34" s="299" t="str">
        <f t="shared" si="1"/>
        <v/>
      </c>
    </row>
    <row r="35" spans="1:14" ht="4.5" hidden="1" customHeight="1">
      <c r="H35" s="299" t="str">
        <f t="shared" si="0"/>
        <v/>
      </c>
      <c r="J35" s="299" t="str">
        <f t="shared" si="1"/>
        <v/>
      </c>
    </row>
    <row r="36" spans="1:14" s="255" customFormat="1" ht="15" hidden="1" customHeight="1">
      <c r="A36" s="255" t="s">
        <v>208</v>
      </c>
      <c r="B36" s="308">
        <v>9.7000000000000003E-2</v>
      </c>
      <c r="C36" s="308">
        <v>8.1000000000000003E-2</v>
      </c>
      <c r="D36" s="308">
        <v>0.09</v>
      </c>
      <c r="E36" s="308">
        <v>9.4E-2</v>
      </c>
      <c r="F36" s="299"/>
      <c r="G36" s="308"/>
      <c r="H36" s="299">
        <f t="shared" si="0"/>
        <v>-1</v>
      </c>
      <c r="I36" s="308"/>
      <c r="J36" s="299">
        <f t="shared" si="1"/>
        <v>-1</v>
      </c>
      <c r="K36" s="267"/>
    </row>
    <row r="37" spans="1:14" s="255" customFormat="1" ht="15" hidden="1" customHeight="1">
      <c r="A37" s="255" t="s">
        <v>135</v>
      </c>
      <c r="B37" s="308">
        <v>9.0999999999999998E-2</v>
      </c>
      <c r="C37" s="309">
        <v>8.1000000000000003E-2</v>
      </c>
      <c r="D37" s="308">
        <v>9.5000000000000001E-2</v>
      </c>
      <c r="E37" s="308">
        <v>9.4E-2</v>
      </c>
      <c r="F37" s="299"/>
      <c r="G37" s="308"/>
      <c r="H37" s="299">
        <f t="shared" si="0"/>
        <v>-1</v>
      </c>
      <c r="I37" s="308"/>
      <c r="J37" s="299">
        <f t="shared" si="1"/>
        <v>-1</v>
      </c>
      <c r="K37" s="267"/>
    </row>
    <row r="38" spans="1:14" s="255" customFormat="1" ht="15" hidden="1" customHeight="1">
      <c r="A38" s="255" t="s">
        <v>136</v>
      </c>
      <c r="B38" s="309">
        <v>0.106</v>
      </c>
      <c r="C38" s="309">
        <v>0.09</v>
      </c>
      <c r="D38" s="308">
        <v>0.10299999999999999</v>
      </c>
      <c r="E38" s="308">
        <v>0.105</v>
      </c>
      <c r="F38" s="299"/>
      <c r="G38" s="308"/>
      <c r="H38" s="299">
        <f t="shared" si="0"/>
        <v>-1</v>
      </c>
      <c r="I38" s="308"/>
      <c r="J38" s="299">
        <f t="shared" si="1"/>
        <v>-1</v>
      </c>
      <c r="K38" s="267"/>
    </row>
    <row r="39" spans="1:14" ht="12.75" hidden="1" customHeight="1">
      <c r="B39" s="306"/>
      <c r="C39" s="306"/>
      <c r="D39" s="306"/>
      <c r="E39" s="306"/>
      <c r="F39" s="307"/>
      <c r="G39" s="306"/>
      <c r="H39" s="299" t="str">
        <f t="shared" si="0"/>
        <v/>
      </c>
      <c r="I39" s="306"/>
      <c r="J39" s="299" t="str">
        <f t="shared" si="1"/>
        <v/>
      </c>
      <c r="K39" s="279"/>
    </row>
    <row r="40" spans="1:14" s="301" customFormat="1" ht="15" hidden="1" customHeight="1">
      <c r="A40" s="298" t="s">
        <v>207</v>
      </c>
      <c r="F40" s="305"/>
      <c r="H40" s="304" t="str">
        <f t="shared" si="0"/>
        <v/>
      </c>
      <c r="J40" s="304" t="str">
        <f t="shared" si="1"/>
        <v/>
      </c>
      <c r="K40" s="260"/>
    </row>
    <row r="41" spans="1:14" s="301" customFormat="1" ht="4.5" hidden="1" customHeight="1">
      <c r="B41" s="302"/>
      <c r="C41" s="302"/>
      <c r="D41" s="302"/>
      <c r="E41" s="302"/>
      <c r="F41" s="303"/>
      <c r="G41" s="302"/>
      <c r="H41" s="302" t="str">
        <f t="shared" si="0"/>
        <v/>
      </c>
      <c r="I41" s="302"/>
      <c r="J41" s="302" t="str">
        <f t="shared" si="1"/>
        <v/>
      </c>
      <c r="K41" s="264"/>
    </row>
    <row r="42" spans="1:14" s="301" customFormat="1" ht="14.25" hidden="1" customHeight="1">
      <c r="A42" s="301" t="s">
        <v>206</v>
      </c>
      <c r="B42" s="302"/>
      <c r="C42" s="302"/>
      <c r="D42" s="302"/>
      <c r="E42" s="302"/>
      <c r="F42" s="303"/>
      <c r="G42" s="302"/>
      <c r="H42" s="302" t="str">
        <f t="shared" si="0"/>
        <v/>
      </c>
      <c r="I42" s="302"/>
      <c r="J42" s="302" t="str">
        <f t="shared" si="1"/>
        <v/>
      </c>
      <c r="K42" s="264"/>
    </row>
    <row r="43" spans="1:14" ht="15" hidden="1" customHeight="1">
      <c r="A43" s="253" t="s">
        <v>205</v>
      </c>
      <c r="B43" s="300">
        <v>189200</v>
      </c>
      <c r="C43" s="297">
        <v>224500</v>
      </c>
      <c r="D43" s="300">
        <v>265100</v>
      </c>
      <c r="E43" s="300">
        <v>303600</v>
      </c>
      <c r="F43" s="300"/>
      <c r="G43" s="300"/>
      <c r="H43" s="299">
        <f t="shared" si="0"/>
        <v>-1</v>
      </c>
      <c r="I43" s="300"/>
      <c r="J43" s="299">
        <f t="shared" si="1"/>
        <v>-1</v>
      </c>
      <c r="K43" s="266"/>
    </row>
    <row r="44" spans="1:14" ht="15" hidden="1" customHeight="1">
      <c r="A44" s="253" t="s">
        <v>204</v>
      </c>
      <c r="B44" s="300"/>
      <c r="C44" s="297">
        <f>C43-B43</f>
        <v>35300</v>
      </c>
      <c r="D44" s="297">
        <f>D43-C43</f>
        <v>40600</v>
      </c>
      <c r="E44" s="297">
        <f>E43-D43</f>
        <v>38500</v>
      </c>
      <c r="F44" s="297"/>
      <c r="G44" s="300"/>
      <c r="H44" s="299" t="str">
        <f t="shared" si="0"/>
        <v/>
      </c>
      <c r="I44" s="300"/>
      <c r="J44" s="299">
        <f t="shared" si="1"/>
        <v>-1</v>
      </c>
      <c r="K44" s="266"/>
    </row>
    <row r="45" spans="1:14" ht="15" hidden="1" customHeight="1">
      <c r="A45" s="253" t="s">
        <v>203</v>
      </c>
      <c r="B45" s="299" t="e">
        <f>B43/#REF!</f>
        <v>#REF!</v>
      </c>
      <c r="C45" s="299" t="e">
        <f>C43/#REF!</f>
        <v>#REF!</v>
      </c>
      <c r="D45" s="299" t="e">
        <f>D43/#REF!</f>
        <v>#REF!</v>
      </c>
      <c r="E45" s="299" t="e">
        <f>E43/#REF!</f>
        <v>#REF!</v>
      </c>
      <c r="F45" s="300"/>
      <c r="G45" s="300"/>
      <c r="H45" s="299" t="str">
        <f t="shared" si="0"/>
        <v/>
      </c>
      <c r="I45" s="300"/>
      <c r="J45" s="299" t="str">
        <f t="shared" si="1"/>
        <v/>
      </c>
      <c r="K45" s="266"/>
    </row>
    <row r="46" spans="1:14" ht="15" hidden="1" customHeight="1">
      <c r="B46" s="299"/>
      <c r="C46" s="299"/>
      <c r="D46" s="299"/>
      <c r="E46" s="299"/>
      <c r="F46" s="300"/>
      <c r="G46" s="300"/>
      <c r="H46" s="299" t="str">
        <f t="shared" si="0"/>
        <v/>
      </c>
      <c r="I46" s="300"/>
      <c r="J46" s="299" t="str">
        <f t="shared" si="1"/>
        <v/>
      </c>
      <c r="K46" s="266"/>
    </row>
    <row r="47" spans="1:14" ht="15" customHeight="1">
      <c r="A47" s="298" t="s">
        <v>202</v>
      </c>
      <c r="B47" s="297"/>
      <c r="C47" s="297"/>
      <c r="D47" s="297"/>
      <c r="E47" s="297"/>
      <c r="F47" s="297"/>
      <c r="G47" s="297"/>
      <c r="H47" s="296" t="str">
        <f t="shared" si="0"/>
        <v/>
      </c>
      <c r="I47" s="297"/>
      <c r="J47" s="296" t="str">
        <f t="shared" si="1"/>
        <v/>
      </c>
      <c r="K47" s="269"/>
    </row>
    <row r="48" spans="1:14" ht="15" customHeight="1">
      <c r="A48" s="253" t="s">
        <v>201</v>
      </c>
      <c r="B48" s="295">
        <v>2015000</v>
      </c>
      <c r="C48" s="295">
        <v>2081600</v>
      </c>
      <c r="D48" s="295">
        <v>2124300</v>
      </c>
      <c r="E48" s="295">
        <v>2155400</v>
      </c>
      <c r="F48" s="295"/>
      <c r="G48" s="295">
        <v>2189300</v>
      </c>
      <c r="H48" s="267">
        <f t="shared" si="0"/>
        <v>8.650124069478915E-2</v>
      </c>
      <c r="I48" s="295">
        <v>2223600</v>
      </c>
      <c r="J48" s="267">
        <f t="shared" si="1"/>
        <v>6.8216756341275886E-2</v>
      </c>
      <c r="K48" s="263"/>
    </row>
    <row r="49" spans="1:12" ht="15" customHeight="1">
      <c r="A49" s="253" t="s">
        <v>200</v>
      </c>
      <c r="B49" s="295">
        <v>43000</v>
      </c>
      <c r="C49" s="295">
        <v>66600</v>
      </c>
      <c r="D49" s="295">
        <v>42700</v>
      </c>
      <c r="E49" s="295">
        <v>31100</v>
      </c>
      <c r="F49" s="295"/>
      <c r="G49" s="295">
        <v>33900</v>
      </c>
      <c r="H49" s="267"/>
      <c r="I49" s="295">
        <v>34300</v>
      </c>
      <c r="J49" s="267"/>
      <c r="K49" s="263"/>
    </row>
    <row r="50" spans="1:12" ht="15" customHeight="1">
      <c r="A50" s="253" t="s">
        <v>199</v>
      </c>
      <c r="B50" s="295">
        <v>683400</v>
      </c>
      <c r="C50" s="295">
        <v>620100</v>
      </c>
      <c r="D50" s="295">
        <v>623300</v>
      </c>
      <c r="E50" s="295">
        <v>515200</v>
      </c>
      <c r="F50" s="295"/>
      <c r="G50" s="295">
        <v>509500</v>
      </c>
      <c r="H50" s="267">
        <f>IFERROR(G50/B50-1,"")</f>
        <v>-0.25446297922153938</v>
      </c>
      <c r="I50" s="295">
        <v>501100</v>
      </c>
      <c r="J50" s="267">
        <f>IFERROR(I50/C50-1,"")</f>
        <v>-0.19190453152717302</v>
      </c>
      <c r="K50" s="263"/>
    </row>
    <row r="51" spans="1:12" ht="15" customHeight="1">
      <c r="A51" s="253" t="s">
        <v>198</v>
      </c>
      <c r="B51" s="295">
        <v>-39500</v>
      </c>
      <c r="C51" s="295">
        <v>-63300</v>
      </c>
      <c r="D51" s="295">
        <v>3200</v>
      </c>
      <c r="E51" s="295">
        <v>-108100</v>
      </c>
      <c r="F51" s="295"/>
      <c r="G51" s="295">
        <v>-5700</v>
      </c>
      <c r="H51" s="267"/>
      <c r="I51" s="295">
        <v>-8400</v>
      </c>
      <c r="J51" s="267"/>
      <c r="K51" s="263"/>
    </row>
    <row r="52" spans="1:12" s="290" customFormat="1" ht="18" customHeight="1">
      <c r="A52" s="294" t="s">
        <v>197</v>
      </c>
      <c r="B52" s="292">
        <v>2698400</v>
      </c>
      <c r="C52" s="292">
        <v>2701700</v>
      </c>
      <c r="D52" s="292">
        <v>2747600</v>
      </c>
      <c r="E52" s="292">
        <v>2670600</v>
      </c>
      <c r="F52" s="293"/>
      <c r="G52" s="292">
        <v>2698800</v>
      </c>
      <c r="H52" s="291">
        <f>IFERROR(G52/B52-1,"")</f>
        <v>1.4823599169888624E-4</v>
      </c>
      <c r="I52" s="292">
        <v>2724700</v>
      </c>
      <c r="J52" s="291">
        <f>IFERROR(I52/C52-1,"")</f>
        <v>8.5131583817597001E-3</v>
      </c>
      <c r="K52" s="282"/>
    </row>
    <row r="53" spans="1:12" s="290" customFormat="1" ht="18" customHeight="1">
      <c r="A53" s="294" t="s">
        <v>196</v>
      </c>
      <c r="B53" s="292">
        <v>3500</v>
      </c>
      <c r="C53" s="292">
        <v>3300</v>
      </c>
      <c r="D53" s="292">
        <v>45900</v>
      </c>
      <c r="E53" s="292">
        <v>-77000</v>
      </c>
      <c r="F53" s="293"/>
      <c r="G53" s="292">
        <v>28200</v>
      </c>
      <c r="H53" s="291"/>
      <c r="I53" s="292">
        <v>25900</v>
      </c>
      <c r="J53" s="291"/>
      <c r="K53" s="282"/>
    </row>
    <row r="54" spans="1:12" ht="12.75" customHeight="1">
      <c r="B54" s="288"/>
      <c r="C54" s="288"/>
      <c r="D54" s="288"/>
      <c r="E54" s="288"/>
      <c r="F54" s="289"/>
      <c r="G54" s="288"/>
      <c r="H54" s="288"/>
      <c r="I54" s="288"/>
      <c r="J54" s="258"/>
      <c r="K54" s="287"/>
      <c r="L54" s="256"/>
    </row>
    <row r="55" spans="1:12" s="254" customFormat="1" ht="107.25" customHeight="1">
      <c r="A55" s="351" t="s">
        <v>195</v>
      </c>
      <c r="B55" s="351"/>
      <c r="C55" s="351"/>
      <c r="D55" s="351"/>
      <c r="E55" s="351"/>
      <c r="F55" s="279"/>
      <c r="G55" s="279"/>
      <c r="H55" s="268"/>
      <c r="I55" s="279"/>
      <c r="J55" s="267"/>
      <c r="K55" s="279"/>
    </row>
    <row r="56" spans="1:12" s="254" customFormat="1" ht="4.5" customHeight="1">
      <c r="A56" s="261"/>
      <c r="B56" s="266"/>
      <c r="C56" s="266"/>
      <c r="D56" s="279"/>
      <c r="E56" s="279"/>
      <c r="F56" s="279"/>
      <c r="G56" s="279"/>
      <c r="H56" s="268"/>
      <c r="I56" s="279"/>
      <c r="J56" s="267"/>
      <c r="K56" s="279"/>
    </row>
    <row r="57" spans="1:12" s="254" customFormat="1" ht="57.75" customHeight="1">
      <c r="A57" s="350"/>
      <c r="B57" s="350"/>
      <c r="C57" s="350"/>
      <c r="D57" s="350"/>
      <c r="E57" s="350"/>
      <c r="F57" s="266"/>
      <c r="G57" s="266"/>
      <c r="H57" s="268"/>
      <c r="I57" s="266"/>
      <c r="J57" s="267"/>
      <c r="K57" s="266"/>
    </row>
    <row r="58" spans="1:12" s="254" customFormat="1" ht="15" customHeight="1">
      <c r="B58" s="266"/>
      <c r="C58" s="269"/>
      <c r="D58" s="266"/>
      <c r="E58" s="266"/>
      <c r="F58" s="266"/>
      <c r="G58" s="266"/>
      <c r="H58" s="268"/>
      <c r="I58" s="266"/>
      <c r="J58" s="267"/>
      <c r="K58" s="266"/>
    </row>
    <row r="59" spans="1:12" s="278" customFormat="1" ht="15" customHeight="1">
      <c r="B59" s="269"/>
      <c r="C59" s="269"/>
      <c r="D59" s="266"/>
      <c r="E59" s="266"/>
      <c r="F59" s="266"/>
      <c r="G59" s="266"/>
      <c r="H59" s="268"/>
      <c r="I59" s="266"/>
      <c r="J59" s="267"/>
      <c r="K59" s="266"/>
    </row>
    <row r="60" spans="1:12" s="278" customFormat="1" ht="15" customHeight="1">
      <c r="B60" s="263"/>
      <c r="C60" s="263"/>
      <c r="D60" s="263"/>
      <c r="E60" s="263"/>
      <c r="F60" s="263"/>
      <c r="G60" s="266"/>
      <c r="H60" s="268"/>
      <c r="I60" s="266"/>
      <c r="J60" s="267"/>
      <c r="K60" s="263"/>
    </row>
    <row r="61" spans="1:12" s="281" customFormat="1" ht="18" customHeight="1">
      <c r="A61" s="286"/>
      <c r="B61" s="282"/>
      <c r="C61" s="282"/>
      <c r="D61" s="282"/>
      <c r="E61" s="282"/>
      <c r="F61" s="282"/>
      <c r="G61" s="282"/>
      <c r="H61" s="284"/>
      <c r="I61" s="282"/>
      <c r="J61" s="283"/>
      <c r="K61" s="282"/>
    </row>
    <row r="62" spans="1:12" s="281" customFormat="1" ht="18" customHeight="1">
      <c r="A62" s="285"/>
      <c r="B62" s="282"/>
      <c r="C62" s="282"/>
      <c r="D62" s="282"/>
      <c r="E62" s="282"/>
      <c r="F62" s="282"/>
      <c r="G62" s="282"/>
      <c r="H62" s="284"/>
      <c r="I62" s="282"/>
      <c r="J62" s="283"/>
      <c r="K62" s="282"/>
    </row>
    <row r="63" spans="1:12" s="276" customFormat="1" ht="15" customHeight="1">
      <c r="B63" s="278"/>
      <c r="C63" s="278"/>
      <c r="D63" s="280"/>
      <c r="E63" s="280"/>
      <c r="F63" s="277"/>
      <c r="G63" s="277"/>
      <c r="H63" s="268"/>
      <c r="I63" s="277"/>
      <c r="J63" s="267"/>
      <c r="K63" s="277"/>
    </row>
    <row r="64" spans="1:12" s="272" customFormat="1" ht="15" customHeight="1">
      <c r="A64" s="276"/>
      <c r="B64" s="263"/>
      <c r="C64" s="263"/>
      <c r="D64" s="263"/>
      <c r="E64" s="263"/>
      <c r="F64" s="263"/>
      <c r="G64" s="275"/>
      <c r="H64" s="268"/>
      <c r="I64" s="275"/>
      <c r="J64" s="267"/>
      <c r="K64" s="263"/>
    </row>
    <row r="65" spans="1:11" s="254" customFormat="1">
      <c r="H65" s="259"/>
      <c r="J65" s="258"/>
    </row>
    <row r="66" spans="1:11" s="254" customFormat="1" ht="15" customHeight="1">
      <c r="A66" s="261"/>
      <c r="B66" s="279"/>
      <c r="C66" s="266"/>
      <c r="D66" s="279"/>
      <c r="E66" s="279"/>
      <c r="F66" s="279"/>
      <c r="G66" s="279"/>
      <c r="H66" s="268"/>
      <c r="I66" s="279"/>
      <c r="J66" s="267"/>
      <c r="K66" s="279"/>
    </row>
    <row r="67" spans="1:11" s="254" customFormat="1" ht="4.5" customHeight="1">
      <c r="A67" s="261"/>
      <c r="B67" s="266"/>
      <c r="C67" s="266"/>
      <c r="D67" s="279"/>
      <c r="E67" s="279"/>
      <c r="F67" s="279"/>
      <c r="G67" s="279"/>
      <c r="H67" s="268"/>
      <c r="I67" s="279"/>
      <c r="J67" s="267"/>
      <c r="K67" s="279"/>
    </row>
    <row r="68" spans="1:11" s="278" customFormat="1" ht="15" customHeight="1">
      <c r="B68" s="269"/>
      <c r="C68" s="269"/>
      <c r="D68" s="266"/>
      <c r="E68" s="266"/>
      <c r="F68" s="266"/>
      <c r="G68" s="266"/>
      <c r="H68" s="268"/>
      <c r="I68" s="266"/>
      <c r="J68" s="267"/>
      <c r="K68" s="266"/>
    </row>
    <row r="69" spans="1:11" s="278" customFormat="1" ht="15" customHeight="1">
      <c r="B69" s="269"/>
      <c r="C69" s="269"/>
      <c r="D69" s="266"/>
      <c r="E69" s="266"/>
      <c r="F69" s="266"/>
      <c r="G69" s="266"/>
      <c r="H69" s="268"/>
      <c r="I69" s="266"/>
      <c r="J69" s="267"/>
      <c r="K69" s="266"/>
    </row>
    <row r="70" spans="1:11" s="276" customFormat="1" ht="15" customHeight="1">
      <c r="D70" s="277"/>
      <c r="E70" s="277"/>
      <c r="F70" s="277"/>
      <c r="G70" s="277"/>
      <c r="H70" s="268"/>
      <c r="I70" s="277"/>
      <c r="J70" s="267"/>
      <c r="K70" s="277"/>
    </row>
    <row r="71" spans="1:11" s="272" customFormat="1" ht="15" customHeight="1">
      <c r="D71" s="275"/>
      <c r="E71" s="275"/>
      <c r="F71" s="275"/>
      <c r="G71" s="275"/>
      <c r="H71" s="268"/>
      <c r="I71" s="275"/>
      <c r="J71" s="267"/>
      <c r="K71" s="275"/>
    </row>
    <row r="72" spans="1:11" s="272" customFormat="1" ht="12.75" customHeight="1">
      <c r="C72" s="260"/>
      <c r="D72" s="258"/>
      <c r="E72" s="258"/>
      <c r="F72" s="258"/>
      <c r="G72" s="258"/>
      <c r="H72" s="274"/>
      <c r="I72" s="258"/>
      <c r="J72" s="273"/>
      <c r="K72" s="258"/>
    </row>
    <row r="73" spans="1:11" s="260" customFormat="1" ht="15" customHeight="1">
      <c r="A73" s="261"/>
      <c r="H73" s="271"/>
      <c r="J73" s="270"/>
    </row>
    <row r="74" spans="1:11" s="260" customFormat="1" ht="4.5" customHeight="1">
      <c r="B74" s="264"/>
      <c r="C74" s="264"/>
      <c r="D74" s="264"/>
      <c r="E74" s="264"/>
      <c r="F74" s="264"/>
      <c r="G74" s="264"/>
      <c r="H74" s="265"/>
      <c r="I74" s="264"/>
      <c r="J74" s="264"/>
      <c r="K74" s="264"/>
    </row>
    <row r="75" spans="1:11" s="260" customFormat="1" ht="14.25" customHeight="1">
      <c r="B75" s="264"/>
      <c r="C75" s="264"/>
      <c r="D75" s="264"/>
      <c r="E75" s="264"/>
      <c r="F75" s="264"/>
      <c r="G75" s="264"/>
      <c r="H75" s="265"/>
      <c r="I75" s="264"/>
      <c r="J75" s="264"/>
      <c r="K75" s="264"/>
    </row>
    <row r="76" spans="1:11" s="254" customFormat="1" ht="15" customHeight="1">
      <c r="B76" s="266"/>
      <c r="C76" s="269"/>
      <c r="D76" s="266"/>
      <c r="E76" s="266"/>
      <c r="F76" s="266"/>
      <c r="G76" s="266"/>
      <c r="H76" s="268"/>
      <c r="I76" s="266"/>
      <c r="J76" s="267"/>
      <c r="K76" s="266"/>
    </row>
    <row r="77" spans="1:11" s="254" customFormat="1" ht="15" customHeight="1">
      <c r="B77" s="266"/>
      <c r="C77" s="269"/>
      <c r="D77" s="269"/>
      <c r="E77" s="269"/>
      <c r="F77" s="269"/>
      <c r="G77" s="266"/>
      <c r="H77" s="268"/>
      <c r="I77" s="266"/>
      <c r="J77" s="267"/>
      <c r="K77" s="266"/>
    </row>
    <row r="78" spans="1:11" s="254" customFormat="1" ht="15" customHeight="1">
      <c r="B78" s="267"/>
      <c r="C78" s="267"/>
      <c r="D78" s="267"/>
      <c r="E78" s="267"/>
      <c r="F78" s="266"/>
      <c r="G78" s="266"/>
      <c r="H78" s="268"/>
      <c r="I78" s="266"/>
      <c r="J78" s="267"/>
      <c r="K78" s="266"/>
    </row>
    <row r="79" spans="1:11" s="254" customFormat="1" ht="15" customHeight="1">
      <c r="B79" s="267"/>
      <c r="C79" s="267"/>
      <c r="D79" s="267"/>
      <c r="E79" s="267"/>
      <c r="F79" s="266"/>
      <c r="G79" s="266"/>
      <c r="H79" s="268"/>
      <c r="I79" s="266"/>
      <c r="J79" s="267"/>
      <c r="K79" s="266"/>
    </row>
    <row r="80" spans="1:11" s="260" customFormat="1" ht="13.5" customHeight="1">
      <c r="B80" s="264"/>
      <c r="C80" s="264"/>
      <c r="D80" s="264"/>
      <c r="E80" s="264"/>
      <c r="F80" s="264"/>
      <c r="G80" s="264"/>
      <c r="H80" s="265"/>
      <c r="I80" s="264"/>
      <c r="J80" s="264"/>
      <c r="K80" s="264"/>
    </row>
    <row r="81" spans="1:11" s="259" customFormat="1" ht="15" customHeight="1">
      <c r="B81" s="263"/>
      <c r="C81" s="263"/>
      <c r="D81" s="263"/>
      <c r="E81" s="263"/>
      <c r="F81" s="262"/>
      <c r="G81" s="262"/>
      <c r="I81" s="262"/>
      <c r="J81" s="258"/>
      <c r="K81" s="262"/>
    </row>
    <row r="82" spans="1:11" s="259" customFormat="1" ht="15" customHeight="1">
      <c r="B82" s="263"/>
      <c r="C82" s="263"/>
      <c r="D82" s="263"/>
      <c r="E82" s="263"/>
      <c r="F82" s="262"/>
      <c r="G82" s="262"/>
      <c r="I82" s="262"/>
      <c r="J82" s="258"/>
      <c r="K82" s="262"/>
    </row>
    <row r="83" spans="1:11" s="259" customFormat="1" ht="15" customHeight="1">
      <c r="B83" s="263"/>
      <c r="C83" s="263"/>
      <c r="D83" s="263"/>
      <c r="E83" s="263"/>
      <c r="F83" s="262"/>
      <c r="G83" s="262"/>
      <c r="I83" s="262"/>
      <c r="J83" s="258"/>
      <c r="K83" s="262"/>
    </row>
    <row r="84" spans="1:11" s="259" customFormat="1" ht="15" customHeight="1">
      <c r="B84" s="263"/>
      <c r="C84" s="263"/>
      <c r="D84" s="263"/>
      <c r="E84" s="263"/>
      <c r="F84" s="262"/>
      <c r="G84" s="262"/>
      <c r="I84" s="262"/>
      <c r="J84" s="258"/>
      <c r="K84" s="262"/>
    </row>
    <row r="85" spans="1:11" s="259" customFormat="1" ht="13.5" customHeight="1">
      <c r="A85" s="260"/>
      <c r="B85" s="262"/>
      <c r="C85" s="262"/>
      <c r="D85" s="262"/>
      <c r="E85" s="262"/>
      <c r="F85" s="262"/>
      <c r="G85" s="262"/>
      <c r="I85" s="262"/>
      <c r="J85" s="258"/>
      <c r="K85" s="262"/>
    </row>
    <row r="86" spans="1:11" s="259" customFormat="1" ht="15" customHeight="1">
      <c r="B86" s="262"/>
      <c r="C86" s="262"/>
      <c r="D86" s="262"/>
      <c r="E86" s="262"/>
      <c r="F86" s="262"/>
      <c r="G86" s="262"/>
      <c r="I86" s="262"/>
      <c r="J86" s="258"/>
      <c r="K86" s="262"/>
    </row>
    <row r="87" spans="1:11" s="259" customFormat="1" ht="15" customHeight="1">
      <c r="B87" s="262"/>
      <c r="C87" s="262"/>
      <c r="D87" s="262"/>
      <c r="E87" s="262"/>
      <c r="F87" s="262"/>
      <c r="G87" s="262"/>
      <c r="I87" s="262"/>
      <c r="J87" s="258"/>
      <c r="K87" s="262"/>
    </row>
    <row r="88" spans="1:11" s="259" customFormat="1" ht="15" customHeight="1">
      <c r="B88" s="262"/>
      <c r="C88" s="262"/>
      <c r="D88" s="262"/>
      <c r="E88" s="262"/>
      <c r="F88" s="262"/>
      <c r="G88" s="262"/>
      <c r="I88" s="262"/>
      <c r="J88" s="258"/>
      <c r="K88" s="262"/>
    </row>
    <row r="89" spans="1:11" s="259" customFormat="1" ht="15" customHeight="1">
      <c r="B89" s="262"/>
      <c r="C89" s="262"/>
      <c r="D89" s="262"/>
      <c r="E89" s="262"/>
      <c r="F89" s="262"/>
      <c r="G89" s="262"/>
      <c r="I89" s="262"/>
      <c r="J89" s="258"/>
      <c r="K89" s="262"/>
    </row>
    <row r="90" spans="1:11" s="259" customFormat="1" ht="2.25" customHeight="1">
      <c r="B90" s="262"/>
      <c r="C90" s="262"/>
      <c r="D90" s="262"/>
      <c r="E90" s="262"/>
      <c r="F90" s="262"/>
      <c r="G90" s="262"/>
      <c r="I90" s="262"/>
      <c r="J90" s="258"/>
      <c r="K90" s="262"/>
    </row>
    <row r="91" spans="1:11" s="260" customFormat="1" ht="13.5" customHeight="1">
      <c r="B91" s="264"/>
      <c r="C91" s="264"/>
      <c r="D91" s="264"/>
      <c r="E91" s="264"/>
      <c r="F91" s="264"/>
      <c r="G91" s="264"/>
      <c r="H91" s="265"/>
      <c r="I91" s="264"/>
      <c r="J91" s="264"/>
      <c r="K91" s="264"/>
    </row>
    <row r="92" spans="1:11" s="259" customFormat="1" ht="15" customHeight="1">
      <c r="B92" s="263"/>
      <c r="C92" s="263"/>
      <c r="D92" s="263"/>
      <c r="E92" s="263"/>
      <c r="F92" s="262"/>
      <c r="G92" s="262"/>
      <c r="I92" s="262"/>
      <c r="J92" s="258"/>
      <c r="K92" s="262"/>
    </row>
    <row r="93" spans="1:11" s="259" customFormat="1" ht="15" customHeight="1">
      <c r="B93" s="263"/>
      <c r="C93" s="263"/>
      <c r="D93" s="263"/>
      <c r="E93" s="263"/>
      <c r="F93" s="262"/>
      <c r="G93" s="262"/>
      <c r="I93" s="262"/>
      <c r="J93" s="258"/>
      <c r="K93" s="262"/>
    </row>
    <row r="94" spans="1:11" s="259" customFormat="1" ht="15" customHeight="1">
      <c r="B94" s="263"/>
      <c r="C94" s="263"/>
      <c r="D94" s="263"/>
      <c r="E94" s="263"/>
      <c r="F94" s="262"/>
      <c r="G94" s="262"/>
      <c r="I94" s="262"/>
      <c r="J94" s="258"/>
      <c r="K94" s="262"/>
    </row>
    <row r="95" spans="1:11" s="259" customFormat="1" ht="15" customHeight="1">
      <c r="A95" s="260"/>
      <c r="B95" s="262"/>
      <c r="C95" s="262"/>
      <c r="D95" s="262"/>
      <c r="E95" s="262"/>
      <c r="F95" s="262"/>
      <c r="G95" s="262"/>
      <c r="I95" s="262"/>
      <c r="J95" s="258"/>
      <c r="K95" s="262"/>
    </row>
    <row r="96" spans="1:11" s="259" customFormat="1" ht="15" customHeight="1">
      <c r="B96" s="263"/>
      <c r="C96" s="263"/>
      <c r="D96" s="263"/>
      <c r="E96" s="263"/>
      <c r="F96" s="262"/>
      <c r="G96" s="262"/>
      <c r="I96" s="262"/>
      <c r="J96" s="258"/>
      <c r="K96" s="262"/>
    </row>
    <row r="97" spans="1:11" s="259" customFormat="1" ht="15" customHeight="1">
      <c r="B97" s="263"/>
      <c r="C97" s="263"/>
      <c r="D97" s="263"/>
      <c r="E97" s="263"/>
      <c r="F97" s="262"/>
      <c r="G97" s="262"/>
      <c r="I97" s="262"/>
      <c r="J97" s="258"/>
      <c r="K97" s="262"/>
    </row>
    <row r="98" spans="1:11" s="259" customFormat="1" ht="15" customHeight="1">
      <c r="B98" s="263"/>
      <c r="C98" s="263"/>
      <c r="D98" s="263"/>
      <c r="E98" s="263"/>
      <c r="F98" s="262"/>
      <c r="G98" s="262"/>
      <c r="I98" s="262"/>
      <c r="J98" s="258"/>
      <c r="K98" s="262"/>
    </row>
    <row r="99" spans="1:11" s="259" customFormat="1" ht="12.75" customHeight="1">
      <c r="B99" s="258"/>
      <c r="C99" s="258"/>
      <c r="D99" s="258"/>
      <c r="E99" s="258"/>
      <c r="F99" s="258"/>
      <c r="G99" s="258"/>
      <c r="I99" s="258"/>
      <c r="J99" s="258"/>
      <c r="K99" s="258"/>
    </row>
    <row r="100" spans="1:11" s="259" customFormat="1" ht="15" customHeight="1">
      <c r="A100" s="261"/>
      <c r="B100" s="258"/>
      <c r="C100" s="258"/>
      <c r="D100" s="258"/>
      <c r="E100" s="258"/>
      <c r="F100" s="258"/>
      <c r="G100" s="258"/>
      <c r="I100" s="258"/>
      <c r="J100" s="258"/>
      <c r="K100" s="258"/>
    </row>
    <row r="101" spans="1:11" s="259" customFormat="1" ht="4.5" customHeight="1">
      <c r="A101" s="260"/>
      <c r="B101" s="258"/>
      <c r="C101" s="258"/>
      <c r="D101" s="258"/>
      <c r="E101" s="258"/>
      <c r="F101" s="258"/>
      <c r="G101" s="258"/>
      <c r="I101" s="258"/>
      <c r="J101" s="258"/>
      <c r="K101" s="258"/>
    </row>
    <row r="102" spans="1:11" s="259" customFormat="1" ht="15" customHeight="1">
      <c r="B102" s="258"/>
      <c r="C102" s="258"/>
      <c r="D102" s="258"/>
      <c r="E102" s="258"/>
      <c r="F102" s="258"/>
      <c r="G102" s="258"/>
      <c r="I102" s="258"/>
      <c r="J102" s="258"/>
      <c r="K102" s="258"/>
    </row>
    <row r="103" spans="1:11" s="259" customFormat="1" ht="15" customHeight="1">
      <c r="B103" s="258"/>
      <c r="C103" s="258"/>
      <c r="D103" s="258"/>
      <c r="E103" s="258"/>
      <c r="F103" s="258"/>
      <c r="G103" s="258"/>
      <c r="I103" s="258"/>
      <c r="J103" s="258"/>
      <c r="K103" s="258"/>
    </row>
    <row r="104" spans="1:11" s="259" customFormat="1" ht="15" customHeight="1">
      <c r="B104" s="258"/>
      <c r="C104" s="258"/>
      <c r="D104" s="258"/>
      <c r="E104" s="258"/>
      <c r="F104" s="258"/>
      <c r="G104" s="258"/>
      <c r="I104" s="258"/>
      <c r="J104" s="258"/>
      <c r="K104" s="258"/>
    </row>
    <row r="105" spans="1:11" s="254" customFormat="1" ht="15" customHeight="1">
      <c r="A105" s="259"/>
      <c r="B105" s="258"/>
      <c r="C105" s="258"/>
      <c r="D105" s="258"/>
      <c r="E105" s="258"/>
      <c r="F105" s="258"/>
      <c r="G105" s="258"/>
      <c r="H105" s="259"/>
      <c r="I105" s="258"/>
      <c r="J105" s="258"/>
      <c r="K105" s="258"/>
    </row>
    <row r="106" spans="1:11" s="254" customFormat="1">
      <c r="H106" s="259"/>
      <c r="J106" s="258"/>
    </row>
    <row r="107" spans="1:11" s="254" customFormat="1">
      <c r="H107" s="259"/>
      <c r="J107" s="258"/>
    </row>
    <row r="108" spans="1:11" s="254" customFormat="1">
      <c r="H108" s="259"/>
      <c r="J108" s="258"/>
    </row>
  </sheetData>
  <mergeCells count="3">
    <mergeCell ref="G1:J1"/>
    <mergeCell ref="A57:E57"/>
    <mergeCell ref="A55:E55"/>
  </mergeCells>
  <pageMargins left="0.25" right="0.25" top="0.75" bottom="0.75" header="0.3" footer="0.3"/>
  <pageSetup paperSize="8" scale="80" orientation="landscape" r:id="rId1"/>
  <headerFooter alignWithMargins="0">
    <oddFooter>&amp;L&amp;7Telenet - Investor &amp; Analyst Toolkit&amp;R&amp;7Q1 2018 Results</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Home</vt:lpstr>
      <vt:lpstr>Q3 2018</vt:lpstr>
      <vt:lpstr>FY 2018</vt:lpstr>
      <vt:lpstr>FY 2019</vt:lpstr>
      <vt:lpstr>FY 2020</vt:lpstr>
      <vt:lpstr>FY 2021</vt:lpstr>
      <vt:lpstr>Participants</vt:lpstr>
      <vt:lpstr>Rebased FY 2017</vt:lpstr>
      <vt:lpstr>Represented operating stats</vt:lpstr>
      <vt:lpstr>Definitions</vt:lpstr>
      <vt:lpstr>Definitions!Print_Area</vt:lpstr>
      <vt:lpstr>'FY 2018'!Print_Area</vt:lpstr>
      <vt:lpstr>'FY 2019'!Print_Area</vt:lpstr>
      <vt:lpstr>'FY 2020'!Print_Area</vt:lpstr>
      <vt:lpstr>'FY 2021'!Print_Area</vt:lpstr>
      <vt:lpstr>Home!Print_Area</vt:lpstr>
      <vt:lpstr>Participants!Print_Area</vt:lpstr>
      <vt:lpstr>'Q3 2018'!Print_Area</vt:lpstr>
      <vt:lpstr>'Rebased FY 2017'!Print_Area</vt:lpstr>
      <vt:lpstr>'Represented operating stats'!Print_Area</vt:lpstr>
      <vt:lpstr>Q2_2017</vt:lpstr>
    </vt:vector>
  </TitlesOfParts>
  <Company>Telenet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vbruynee</dc:creator>
  <cp:lastModifiedBy>synazh</cp:lastModifiedBy>
  <cp:lastPrinted>2018-04-18T21:05:51Z</cp:lastPrinted>
  <dcterms:created xsi:type="dcterms:W3CDTF">2007-02-20T17:10:58Z</dcterms:created>
  <dcterms:modified xsi:type="dcterms:W3CDTF">2019-02-14T09:15:15Z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